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0" documentId="8_{2314CD06-F3B0-447A-957F-3072A2FF612B}" xr6:coauthVersionLast="47" xr6:coauthVersionMax="47" xr10:uidLastSave="{00000000-0000-0000-0000-000000000000}"/>
  <workbookProtection workbookAlgorithmName="SHA-512" workbookHashValue="Hu+kPIyMVH6RfthlcO6MnF6T+Ac3t7Xs68sekcbAgu8L7/SM7cWC9MHpz/FoGBKhN3aiCwJQqz0DDUbCwuTGag==" workbookSaltValue="Wg4IA1AKhC9zMjMko9fC6Q==" workbookSpinCount="100000" lockStructure="1"/>
  <bookViews>
    <workbookView xWindow="-120" yWindow="-120" windowWidth="29040" windowHeight="15720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3" i="2" l="1"/>
  <c r="X62" i="2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J11" i="2"/>
  <c r="W5" i="2" s="1" a="1"/>
  <c r="W5" i="2" s="1"/>
  <c r="N17" i="1"/>
  <c r="N16" i="1"/>
  <c r="AA5" i="2"/>
  <c r="D10" i="5" l="1"/>
  <c r="M15" i="2"/>
  <c r="N15" i="2" s="1"/>
  <c r="P15" i="2"/>
  <c r="M16" i="2"/>
  <c r="O16" i="2" s="1"/>
  <c r="F4" i="5" s="1"/>
  <c r="P16" i="2"/>
  <c r="M17" i="2"/>
  <c r="N17" i="2" s="1"/>
  <c r="P17" i="2"/>
  <c r="M18" i="2"/>
  <c r="N18" i="2" s="1"/>
  <c r="P18" i="2"/>
  <c r="M19" i="2"/>
  <c r="O19" i="2" s="1"/>
  <c r="F7" i="5" s="1"/>
  <c r="P19" i="2"/>
  <c r="M20" i="2"/>
  <c r="O20" i="2" s="1"/>
  <c r="F8" i="5" s="1"/>
  <c r="P20" i="2"/>
  <c r="M21" i="2"/>
  <c r="O21" i="2" s="1"/>
  <c r="P21" i="2"/>
  <c r="M22" i="2"/>
  <c r="O22" i="2" s="1"/>
  <c r="F10" i="5" s="1"/>
  <c r="P22" i="2"/>
  <c r="M23" i="2"/>
  <c r="O23" i="2" s="1"/>
  <c r="F11" i="5" s="1"/>
  <c r="P23" i="2"/>
  <c r="M24" i="2"/>
  <c r="N24" i="2" s="1"/>
  <c r="P24" i="2"/>
  <c r="M25" i="2"/>
  <c r="O25" i="2" s="1"/>
  <c r="F13" i="5" s="1"/>
  <c r="P25" i="2"/>
  <c r="M26" i="2"/>
  <c r="N26" i="2" s="1"/>
  <c r="P26" i="2"/>
  <c r="M27" i="2"/>
  <c r="O27" i="2" s="1"/>
  <c r="P27" i="2"/>
  <c r="W27" i="2"/>
  <c r="M28" i="2"/>
  <c r="N28" i="2" s="1"/>
  <c r="P28" i="2"/>
  <c r="W28" i="2"/>
  <c r="M29" i="2"/>
  <c r="O29" i="2" s="1"/>
  <c r="F17" i="5" s="1"/>
  <c r="P29" i="2"/>
  <c r="W29" i="2"/>
  <c r="M30" i="2"/>
  <c r="O30" i="2" s="1"/>
  <c r="F18" i="5" s="1"/>
  <c r="P30" i="2"/>
  <c r="W30" i="2"/>
  <c r="M31" i="2"/>
  <c r="N31" i="2" s="1"/>
  <c r="P31" i="2"/>
  <c r="W31" i="2"/>
  <c r="M32" i="2"/>
  <c r="O32" i="2" s="1"/>
  <c r="F20" i="5" s="1"/>
  <c r="P32" i="2"/>
  <c r="W32" i="2"/>
  <c r="M33" i="2"/>
  <c r="O33" i="2" s="1"/>
  <c r="F21" i="5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F24" i="5" s="1"/>
  <c r="P36" i="2"/>
  <c r="W36" i="2"/>
  <c r="M37" i="2"/>
  <c r="O37" i="2" s="1"/>
  <c r="F25" i="5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P40" i="2"/>
  <c r="W40" i="2"/>
  <c r="M41" i="2"/>
  <c r="O41" i="2" s="1"/>
  <c r="F29" i="5" s="1"/>
  <c r="P41" i="2"/>
  <c r="W41" i="2"/>
  <c r="M42" i="2"/>
  <c r="N42" i="2" s="1"/>
  <c r="P42" i="2"/>
  <c r="W42" i="2"/>
  <c r="M43" i="2"/>
  <c r="O43" i="2" s="1"/>
  <c r="F31" i="5" s="1"/>
  <c r="P43" i="2"/>
  <c r="W43" i="2"/>
  <c r="M44" i="2"/>
  <c r="O44" i="2" s="1"/>
  <c r="F32" i="5" s="1"/>
  <c r="P44" i="2"/>
  <c r="W44" i="2"/>
  <c r="M45" i="2"/>
  <c r="N45" i="2" s="1"/>
  <c r="P45" i="2"/>
  <c r="W45" i="2"/>
  <c r="M46" i="2"/>
  <c r="O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F39" i="5" s="1"/>
  <c r="P51" i="2"/>
  <c r="M52" i="2"/>
  <c r="N52" i="2" s="1"/>
  <c r="P52" i="2"/>
  <c r="M53" i="2"/>
  <c r="N53" i="2" s="1"/>
  <c r="P53" i="2"/>
  <c r="M54" i="2"/>
  <c r="O54" i="2" s="1"/>
  <c r="P54" i="2"/>
  <c r="M55" i="2"/>
  <c r="O55" i="2" s="1"/>
  <c r="F43" i="5" s="1"/>
  <c r="P55" i="2"/>
  <c r="W55" i="2"/>
  <c r="M56" i="2"/>
  <c r="N56" i="2" s="1"/>
  <c r="P56" i="2"/>
  <c r="W56" i="2"/>
  <c r="M57" i="2"/>
  <c r="O57" i="2" s="1"/>
  <c r="F45" i="5" s="1"/>
  <c r="P57" i="2"/>
  <c r="W57" i="2"/>
  <c r="M58" i="2"/>
  <c r="O58" i="2" s="1"/>
  <c r="F46" i="5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W62" i="2"/>
  <c r="W60" i="2"/>
  <c r="W59" i="2"/>
  <c r="W54" i="2"/>
  <c r="W53" i="2"/>
  <c r="W52" i="2"/>
  <c r="W51" i="2"/>
  <c r="X26" i="2"/>
  <c r="W26" i="2" s="1"/>
  <c r="X25" i="2"/>
  <c r="W25" i="2" s="1"/>
  <c r="X24" i="2"/>
  <c r="W24" i="2" s="1"/>
  <c r="X23" i="2"/>
  <c r="W23" i="2" s="1"/>
  <c r="X22" i="2"/>
  <c r="W22" i="2" s="1"/>
  <c r="X21" i="2"/>
  <c r="W21" i="2" s="1"/>
  <c r="X20" i="2"/>
  <c r="W20" i="2" s="1"/>
  <c r="X19" i="2"/>
  <c r="W19" i="2" s="1"/>
  <c r="X18" i="2"/>
  <c r="W18" i="2" s="1"/>
  <c r="X17" i="2"/>
  <c r="W17" i="2" s="1"/>
  <c r="X16" i="2"/>
  <c r="W16" i="2" s="1"/>
  <c r="C12" i="3"/>
  <c r="U21" i="2" l="1"/>
  <c r="F9" i="5"/>
  <c r="S46" i="2"/>
  <c r="F34" i="5"/>
  <c r="S27" i="2"/>
  <c r="F15" i="5"/>
  <c r="U54" i="2"/>
  <c r="F42" i="5"/>
  <c r="R63" i="2"/>
  <c r="V63" i="2" s="1"/>
  <c r="F51" i="5"/>
  <c r="B51" i="5" s="1"/>
  <c r="O40" i="2"/>
  <c r="AF39" i="5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N22" i="2"/>
  <c r="O60" i="2"/>
  <c r="N27" i="2"/>
  <c r="N57" i="2"/>
  <c r="N20" i="2"/>
  <c r="O50" i="2"/>
  <c r="N32" i="2"/>
  <c r="O35" i="2"/>
  <c r="N23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24" i="2"/>
  <c r="O45" i="2"/>
  <c r="N37" i="2"/>
  <c r="O38" i="2"/>
  <c r="O26" i="2"/>
  <c r="N63" i="2"/>
  <c r="O49" i="2"/>
  <c r="N41" i="2"/>
  <c r="O31" i="2"/>
  <c r="N19" i="2"/>
  <c r="N55" i="2"/>
  <c r="N58" i="2"/>
  <c r="O61" i="2"/>
  <c r="N54" i="2"/>
  <c r="N21" i="2"/>
  <c r="N25" i="2"/>
  <c r="S25" i="2"/>
  <c r="R25" i="2"/>
  <c r="V25" i="2" s="1"/>
  <c r="O48" i="2"/>
  <c r="N43" i="2"/>
  <c r="O42" i="2"/>
  <c r="O17" i="2"/>
  <c r="O62" i="2"/>
  <c r="O59" i="2"/>
  <c r="O56" i="2"/>
  <c r="O47" i="2"/>
  <c r="O28" i="2"/>
  <c r="O52" i="2"/>
  <c r="N51" i="2"/>
  <c r="N44" i="2"/>
  <c r="N33" i="2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N36" i="2"/>
  <c r="S21" i="2"/>
  <c r="S54" i="2"/>
  <c r="R21" i="2"/>
  <c r="V21" i="2" s="1"/>
  <c r="R54" i="2"/>
  <c r="V54" i="2" s="1"/>
  <c r="U19" i="2"/>
  <c r="R19" i="2"/>
  <c r="V19" i="2" s="1"/>
  <c r="S19" i="2"/>
  <c r="S20" i="2"/>
  <c r="U20" i="2"/>
  <c r="R20" i="2"/>
  <c r="V20" i="2" s="1"/>
  <c r="C43" i="5"/>
  <c r="U55" i="2"/>
  <c r="R55" i="2"/>
  <c r="V55" i="2" s="1"/>
  <c r="S55" i="2"/>
  <c r="S41" i="2"/>
  <c r="R41" i="2"/>
  <c r="V41" i="2" s="1"/>
  <c r="U41" i="2"/>
  <c r="S32" i="2"/>
  <c r="R32" i="2"/>
  <c r="V32" i="2" s="1"/>
  <c r="U27" i="2"/>
  <c r="O53" i="2"/>
  <c r="O34" i="2"/>
  <c r="F22" i="5" s="1"/>
  <c r="O18" i="2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U23" i="2"/>
  <c r="R23" i="2"/>
  <c r="V23" i="2" s="1"/>
  <c r="S23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R22" i="2"/>
  <c r="V22" i="2" s="1"/>
  <c r="S22" i="2"/>
  <c r="U22" i="2"/>
  <c r="U16" i="2"/>
  <c r="S16" i="2"/>
  <c r="R16" i="2"/>
  <c r="V16" i="2" s="1"/>
  <c r="S51" i="2"/>
  <c r="U51" i="2"/>
  <c r="R51" i="2"/>
  <c r="V51" i="2" s="1"/>
  <c r="U30" i="2"/>
  <c r="R30" i="2"/>
  <c r="V30" i="2" s="1"/>
  <c r="S30" i="2"/>
  <c r="N16" i="2"/>
  <c r="U46" i="2"/>
  <c r="U32" i="2"/>
  <c r="U25" i="2"/>
  <c r="O15" i="2"/>
  <c r="F3" i="5" s="1"/>
  <c r="Z51" i="5"/>
  <c r="Z24" i="5"/>
  <c r="Z45" i="5"/>
  <c r="Z43" i="5"/>
  <c r="B24" i="5"/>
  <c r="Z17" i="5"/>
  <c r="Z32" i="5"/>
  <c r="B32" i="5"/>
  <c r="B45" i="5"/>
  <c r="C17" i="5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26" i="2" l="1"/>
  <c r="F14" i="5"/>
  <c r="R50" i="2"/>
  <c r="V50" i="2" s="1"/>
  <c r="F38" i="5"/>
  <c r="S60" i="2"/>
  <c r="F48" i="5"/>
  <c r="B48" i="5" s="1"/>
  <c r="U18" i="2"/>
  <c r="F6" i="5"/>
  <c r="U56" i="2"/>
  <c r="F44" i="5"/>
  <c r="F50" i="5"/>
  <c r="B50" i="5" s="1"/>
  <c r="R31" i="2"/>
  <c r="V31" i="2" s="1"/>
  <c r="F19" i="5"/>
  <c r="B19" i="5" s="1"/>
  <c r="R17" i="2"/>
  <c r="V17" i="2" s="1"/>
  <c r="F5" i="5"/>
  <c r="U40" i="2"/>
  <c r="F28" i="5"/>
  <c r="R40" i="2"/>
  <c r="V40" i="2" s="1"/>
  <c r="U42" i="2"/>
  <c r="F30" i="5"/>
  <c r="U49" i="2"/>
  <c r="F37" i="5"/>
  <c r="S35" i="2"/>
  <c r="F23" i="5"/>
  <c r="B23" i="5" s="1"/>
  <c r="R38" i="2"/>
  <c r="V38" i="2" s="1"/>
  <c r="F26" i="5"/>
  <c r="U53" i="2"/>
  <c r="F41" i="5"/>
  <c r="R45" i="2"/>
  <c r="V45" i="2" s="1"/>
  <c r="F33" i="5"/>
  <c r="B33" i="5" s="1"/>
  <c r="R48" i="2"/>
  <c r="V48" i="2" s="1"/>
  <c r="F36" i="5"/>
  <c r="R24" i="2"/>
  <c r="V24" i="2" s="1"/>
  <c r="F12" i="5"/>
  <c r="S40" i="2"/>
  <c r="U52" i="2"/>
  <c r="F40" i="5"/>
  <c r="R59" i="2"/>
  <c r="V59" i="2" s="1"/>
  <c r="F47" i="5"/>
  <c r="B47" i="5" s="1"/>
  <c r="R28" i="2"/>
  <c r="V28" i="2" s="1"/>
  <c r="F16" i="5"/>
  <c r="U61" i="2"/>
  <c r="F49" i="5"/>
  <c r="B49" i="5" s="1"/>
  <c r="S39" i="2"/>
  <c r="F27" i="5"/>
  <c r="U47" i="2"/>
  <c r="F35" i="5"/>
  <c r="U35" i="2"/>
  <c r="R39" i="2"/>
  <c r="V39" i="2" s="1"/>
  <c r="U39" i="2"/>
  <c r="Z48" i="5"/>
  <c r="Z33" i="5"/>
  <c r="S49" i="2"/>
  <c r="S31" i="2"/>
  <c r="U45" i="2"/>
  <c r="U38" i="2"/>
  <c r="S50" i="2"/>
  <c r="R35" i="2"/>
  <c r="V35" i="2" s="1"/>
  <c r="U60" i="2"/>
  <c r="R60" i="2"/>
  <c r="V60" i="2" s="1"/>
  <c r="U50" i="2"/>
  <c r="U24" i="2"/>
  <c r="Z23" i="5"/>
  <c r="C51" i="5"/>
  <c r="S38" i="2"/>
  <c r="S45" i="2"/>
  <c r="R26" i="2"/>
  <c r="V26" i="2" s="1"/>
  <c r="S26" i="2"/>
  <c r="B43" i="5"/>
  <c r="S24" i="2"/>
  <c r="R56" i="2"/>
  <c r="V56" i="2" s="1"/>
  <c r="S56" i="2"/>
  <c r="S61" i="2"/>
  <c r="R49" i="2"/>
  <c r="V49" i="2" s="1"/>
  <c r="S52" i="2"/>
  <c r="Z50" i="5"/>
  <c r="S47" i="2"/>
  <c r="R52" i="2"/>
  <c r="V52" i="2" s="1"/>
  <c r="U31" i="2"/>
  <c r="Z49" i="5"/>
  <c r="U17" i="2"/>
  <c r="S28" i="2"/>
  <c r="R47" i="2"/>
  <c r="V47" i="2" s="1"/>
  <c r="S17" i="2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S34" i="2"/>
  <c r="R34" i="2"/>
  <c r="V34" i="2" s="1"/>
  <c r="U34" i="2"/>
  <c r="S18" i="2"/>
  <c r="R18" i="2"/>
  <c r="V18" i="2" s="1"/>
  <c r="S53" i="2"/>
  <c r="R53" i="2"/>
  <c r="V53" i="2" s="1"/>
  <c r="R15" i="2"/>
  <c r="V15" i="2" s="1"/>
  <c r="S15" i="2"/>
  <c r="U15" i="2"/>
  <c r="Z19" i="5"/>
  <c r="B39" i="5"/>
  <c r="Z29" i="5"/>
  <c r="Z40" i="5"/>
  <c r="B29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B17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Z10" i="5"/>
  <c r="Z11" i="5"/>
  <c r="Z6" i="5"/>
  <c r="Z7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D23" i="2"/>
  <c r="D22" i="2"/>
  <c r="D21" i="2"/>
  <c r="D20" i="2"/>
  <c r="D19" i="2"/>
  <c r="D18" i="2"/>
  <c r="D17" i="2"/>
  <c r="D16" i="2"/>
  <c r="D15" i="2"/>
  <c r="Q17" i="2" l="1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Z14" i="5"/>
  <c r="Z9" i="5"/>
  <c r="Z13" i="5"/>
  <c r="Z12" i="5"/>
  <c r="Z8" i="5"/>
  <c r="Q14" i="2"/>
  <c r="L2" i="5" s="1"/>
  <c r="AD2" i="5" s="1"/>
  <c r="AD31" i="5" l="1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C12" i="5"/>
  <c r="B12" i="5"/>
  <c r="Z3" i="5"/>
  <c r="C7" i="5"/>
  <c r="B7" i="5"/>
  <c r="C13" i="5"/>
  <c r="B13" i="5"/>
  <c r="C11" i="5"/>
  <c r="B11" i="5"/>
  <c r="C9" i="5"/>
  <c r="B9" i="5"/>
  <c r="C6" i="5"/>
  <c r="B6" i="5"/>
  <c r="C8" i="5"/>
  <c r="B8" i="5"/>
  <c r="C10" i="5"/>
  <c r="B10" i="5"/>
  <c r="Z4" i="5"/>
  <c r="M10" i="5"/>
  <c r="P10" i="5" s="1" a="1"/>
  <c r="P10" i="5" s="1"/>
  <c r="M7" i="5"/>
  <c r="P7" i="5" s="1" a="1"/>
  <c r="P7" i="5" s="1"/>
  <c r="X15" i="2"/>
  <c r="Q64" i="2"/>
  <c r="M14" i="2"/>
  <c r="N14" i="2" s="1"/>
  <c r="O14" i="2" s="1"/>
  <c r="F2" i="5" s="1"/>
  <c r="M14" i="5"/>
  <c r="M9" i="5"/>
  <c r="P9" i="5" s="1" a="1"/>
  <c r="P9" i="5" s="1"/>
  <c r="M12" i="5"/>
  <c r="P12" i="5" s="1" a="1"/>
  <c r="P12" i="5" s="1"/>
  <c r="M13" i="5"/>
  <c r="P13" i="5" s="1" a="1"/>
  <c r="P13" i="5" s="1"/>
  <c r="M8" i="5"/>
  <c r="P8" i="5" s="1" a="1"/>
  <c r="P8" i="5" s="1"/>
  <c r="U14" i="2" l="1"/>
  <c r="S14" i="2"/>
  <c r="R14" i="2"/>
  <c r="U14" i="5"/>
  <c r="V14" i="5"/>
  <c r="P14" i="5" a="1"/>
  <c r="P14" i="5" s="1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W15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I18" i="5" l="1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<sst xmlns="http://schemas.openxmlformats.org/spreadsheetml/2006/main" count="6519" uniqueCount="1968">
  <si>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</si>
  <si>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</si>
  <si>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</si>
  <si>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</si>
  <si>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</si>
  <si>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</si>
  <si>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</si>
  <si>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</si>
  <si>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</si>
  <si>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</si>
  <si>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Date of Application/Invoice</t>
  </si>
  <si>
    <t>Total kWh Savings</t>
  </si>
  <si>
    <t>Contact Email</t>
  </si>
  <si>
    <t>Material Costs</t>
  </si>
  <si>
    <t>Business Type</t>
  </si>
  <si>
    <t>Labor Costs</t>
  </si>
  <si>
    <t>Rate Schedule</t>
  </si>
  <si>
    <t>Other Costs</t>
  </si>
  <si>
    <t>State</t>
  </si>
  <si>
    <t>Total Costs</t>
  </si>
  <si>
    <t>Item</t>
  </si>
  <si>
    <t>QPL Qual</t>
  </si>
  <si>
    <t>Location Description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</si>
  <si>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</si>
  <si>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</si>
  <si>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</si>
  <si>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</si>
  <si>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</si>
  <si>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</si>
  <si>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</si>
  <si>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</si>
  <si>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</si>
  <si>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</si>
  <si>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</si>
  <si>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</si>
  <si>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</si>
  <si>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</si>
  <si>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</si>
  <si>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</si>
  <si>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</si>
  <si>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</si>
  <si>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</si>
  <si>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</si>
  <si>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</si>
  <si>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</si>
  <si>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</si>
  <si>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</si>
  <si>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</si>
  <si>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</si>
  <si>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</si>
  <si>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</si>
  <si>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</si>
  <si>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</si>
  <si>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</si>
  <si>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</si>
  <si>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</si>
  <si>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</si>
  <si>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</si>
  <si>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</si>
  <si>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</si>
  <si>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</si>
  <si>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</si>
  <si>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</si>
  <si>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</si>
  <si>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</si>
  <si>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</si>
  <si>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</si>
  <si>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</si>
  <si>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</si>
  <si>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</si>
  <si>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</si>
  <si>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</si>
  <si>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</si>
  <si>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</si>
  <si>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</si>
  <si>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</si>
  <si>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</si>
  <si>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</si>
  <si>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</si>
  <si>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</si>
  <si>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</si>
  <si>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</si>
  <si>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</si>
  <si>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</si>
  <si>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</si>
  <si>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</si>
  <si>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</si>
  <si>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</si>
  <si>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</si>
  <si>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</si>
  <si>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</si>
  <si>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</si>
  <si>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</si>
  <si>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</si>
  <si>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</si>
  <si>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</si>
  <si>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</si>
  <si>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</si>
  <si>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</si>
  <si>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</si>
  <si>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</si>
  <si>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</si>
  <si>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</si>
  <si>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</si>
  <si>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</si>
  <si>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</si>
  <si>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</si>
  <si>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</si>
  <si>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</si>
  <si>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</si>
  <si>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kW Rate</t>
  </si>
  <si>
    <t>Matched Measure Name</t>
  </si>
  <si>
    <t>Assembly</t>
  </si>
  <si>
    <t>Religious Building</t>
  </si>
  <si>
    <t>No Controls</t>
  </si>
  <si>
    <t>Interior LED without Controls</t>
  </si>
  <si>
    <t>ID 6</t>
  </si>
  <si>
    <t>Assembly SMBE - LED without Controls - UT</t>
  </si>
  <si>
    <t>Interior Lighting Express - No Control - Assembly - Retrofit - SBE - UT</t>
  </si>
  <si>
    <t>UT</t>
  </si>
  <si>
    <t>Automotive Repair</t>
  </si>
  <si>
    <t>Auto Repair</t>
  </si>
  <si>
    <t>Plug and Play</t>
  </si>
  <si>
    <t>Interior LED Plug and Play Controls Ready</t>
  </si>
  <si>
    <t>ID 9</t>
  </si>
  <si>
    <t>Assembly SMBE - LED Plug and Play Controls Ready - UT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</si>
  <si>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</si>
  <si>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</si>
  <si>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</si>
  <si>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</si>
  <si>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</si>
  <si>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ID 23</t>
  </si>
  <si>
    <t>Assembly SMBE - LED NLC - UT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</si>
  <si>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</si>
  <si>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</si>
  <si>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</si>
  <si>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</si>
  <si>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</si>
  <si>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</si>
  <si>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UT 6</t>
  </si>
  <si>
    <t>Assembly SMBE - LED LLLC - UT</t>
  </si>
  <si>
    <t>Interior Lighting Express - LED w/LLLC - Assembly - Retrofit - SBE - UT</t>
  </si>
  <si>
    <t>Industrial</t>
  </si>
  <si>
    <t>Library</t>
  </si>
  <si>
    <t>CSF</t>
  </si>
  <si>
    <t>Exterior LED</t>
  </si>
  <si>
    <t>UT 8</t>
  </si>
  <si>
    <t>Assembly SMBE - Exterior LED - Band 1 - UT</t>
  </si>
  <si>
    <t>Exterior Lighting Express - LED 3W to 47W - Retrofit - SBE - UT</t>
  </si>
  <si>
    <t>Lodging</t>
  </si>
  <si>
    <t>UT 9</t>
  </si>
  <si>
    <t>Assembly SMBE - Exterior LED - Band 2 - UT</t>
  </si>
  <si>
    <t>Exterior Lighting Express - LED 48W to 95W - Retrofit - SBE - UT</t>
  </si>
  <si>
    <t>Hotel/motel</t>
  </si>
  <si>
    <t>Manufacturing</t>
  </si>
  <si>
    <t>States</t>
  </si>
  <si>
    <t>UT 9A</t>
  </si>
  <si>
    <t>Assembly SMBE - Exterior LED - Band 3 - UT</t>
  </si>
  <si>
    <t>Exterior Lighting Express - LED 96 to 285W - Retrofit - SBE - UT</t>
  </si>
  <si>
    <t>Manufacturing Facility</t>
  </si>
  <si>
    <t>Office &lt;20,000 sf</t>
  </si>
  <si>
    <t>ID</t>
  </si>
  <si>
    <t>UT 23</t>
  </si>
  <si>
    <t>Assembly LED without Controls - UT</t>
  </si>
  <si>
    <t>Interior Lighting Express - No Control - Assembly - Retrofit - UT</t>
  </si>
  <si>
    <t>Office building, office/administrative areas in facilities of other use types</t>
  </si>
  <si>
    <t>Office &gt;100,000 sf</t>
  </si>
  <si>
    <t>WY 25</t>
  </si>
  <si>
    <t>Assembly LED Plug and Play Controls Ready - UT</t>
  </si>
  <si>
    <t>Interior Lighting Express - Control Ready - Assembly - Retrofit - UT</t>
  </si>
  <si>
    <t>Office 20,000 to 100,000 sf</t>
  </si>
  <si>
    <t>WY</t>
  </si>
  <si>
    <t>WY 28</t>
  </si>
  <si>
    <t>Assembly LED NLC - UT</t>
  </si>
  <si>
    <t>Interior Lighting Express - LED w/NLC - Assembly - Retrofit - UT</t>
  </si>
  <si>
    <t>Other</t>
  </si>
  <si>
    <t>Wattage Band</t>
  </si>
  <si>
    <t>Luminaire (Exterior)</t>
  </si>
  <si>
    <t>Max</t>
  </si>
  <si>
    <t>WY 33</t>
  </si>
  <si>
    <t>Assembly LED LLLC - UT</t>
  </si>
  <si>
    <t>Interior Lighting Express - LED w/LLLC - Assembly - Retrofit - UT</t>
  </si>
  <si>
    <t>Other Health, Nursing, Medical Clinic</t>
  </si>
  <si>
    <t>3 to 47</t>
  </si>
  <si>
    <t>WY 46</t>
  </si>
  <si>
    <t>Assembly Exterior LED - Band 1 - UT</t>
  </si>
  <si>
    <t>Exterior Lighting Express - LED 3W to 47W - Retrofit - UT</t>
  </si>
  <si>
    <t>Healthcare - Medical buildings and clinics</t>
  </si>
  <si>
    <t>Restaurant</t>
  </si>
  <si>
    <t>48 to 95</t>
  </si>
  <si>
    <t>WY 48T</t>
  </si>
  <si>
    <t>Assembly Exterior LED - Band 2 - UT</t>
  </si>
  <si>
    <t>Exterior Lighting Express - LED 48W to 95W - Retrofit - UT</t>
  </si>
  <si>
    <t>Dining - Restaurant</t>
  </si>
  <si>
    <t>Retail</t>
  </si>
  <si>
    <t>96 to 285</t>
  </si>
  <si>
    <t>Assembly Exterior LED - Band 3 - UT</t>
  </si>
  <si>
    <t>Exterior Lighting Express - LED 96 to 285W - Retrofit - UT</t>
  </si>
  <si>
    <t>Retail/wholesale store</t>
  </si>
  <si>
    <t>Retail 5,000 to 50,000 sf</t>
  </si>
  <si>
    <t>Selected kWh Rate</t>
  </si>
  <si>
    <t>Automotive Repair SMBE - LED without Controls - UT</t>
  </si>
  <si>
    <t>Interior Lighting Express - No Control - Automotive Repair - Retrofit - SBE - UT</t>
  </si>
  <si>
    <t>Retail Big Box &gt;50,000 sf One-Story</t>
  </si>
  <si>
    <t>Selected kW Rate</t>
  </si>
  <si>
    <t>Automotive Repair SMBE - LED Plug and Play Controls Ready - UT</t>
  </si>
  <si>
    <t>Interior Lighting Express - Control Ready - Automotive Repair - Retrofit - SBE - UT</t>
  </si>
  <si>
    <t>Retail Boutique &lt;5,000 sf</t>
  </si>
  <si>
    <t>Automotive Repair SMBE - LED NLC - UT</t>
  </si>
  <si>
    <t>Interior Lighting Express - LED w/NLC - Automotive Repair - Retrofit - SBE - UT</t>
  </si>
  <si>
    <t>Retail Mini Mart</t>
  </si>
  <si>
    <t>Automotive Repair SMBE - LED LLLC - UT</t>
  </si>
  <si>
    <t>Interior Lighting Express - LED w/LLLC - Automotive Repair - Retrofit - SBE - UT</t>
  </si>
  <si>
    <t>Convenience store</t>
  </si>
  <si>
    <t>Retail Supermarket</t>
  </si>
  <si>
    <t>Automotive Repair SMBE - Exterior LED - Band 1 - UT</t>
  </si>
  <si>
    <t>Grocery Stores</t>
  </si>
  <si>
    <t>School K-12</t>
  </si>
  <si>
    <t>Automotive Repair SMBE - Exterior LED - Band 2 - UT</t>
  </si>
  <si>
    <t>School preK-12 - buildings/classrooms/daycare centers</t>
  </si>
  <si>
    <t>Warehouse</t>
  </si>
  <si>
    <t>Automotive Repair SMBE - Exterior LED - Band 3 - UT</t>
  </si>
  <si>
    <t>Warehouse - storage areas</t>
  </si>
  <si>
    <t>Automotive Repair LED without Controls - UT</t>
  </si>
  <si>
    <t>Interior Lighting Express - No Control - Automotive Repair - Retrofit - UT</t>
  </si>
  <si>
    <t>Automotive Repair LED Plug and Play Controls Ready - UT</t>
  </si>
  <si>
    <t>Interior Lighting Express - Control Ready - Automotive Repair - Retrofit - UT</t>
  </si>
  <si>
    <t>Automotive Repair LED NLC - UT</t>
  </si>
  <si>
    <t>Interior Lighting Express - LED w/NLC - Automotive Repair - Retrofit - UT</t>
  </si>
  <si>
    <t>Automotive Repair LED LLLC - UT</t>
  </si>
  <si>
    <t>Interior Lighting Express - LED w/LLLC - Automotive Repair - Retrofit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</si>
  <si>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</si>
  <si>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</si>
  <si>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</si>
  <si>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</si>
  <si>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Interior Lighting Express - No Control - College or University - Retrofit - SBE - UT</t>
  </si>
  <si>
    <t>College or University SMBE - LED Plug and Play Controls Ready - UT</t>
  </si>
  <si>
    <t>Interior Lighting Express - Control Ready - College or University - Retrofit - SBE - UT</t>
  </si>
  <si>
    <t>College or University SMBE - LED NLC - UT</t>
  </si>
  <si>
    <t>Interior Lighting Express - LED w/NLC - College or University - Retrofit - SBE - UT</t>
  </si>
  <si>
    <t>College or University SMBE - LED LLLC - UT</t>
  </si>
  <si>
    <t>Interior Lighting Express - LED w/LLLC - College or University - Retrofit - SBE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</si>
  <si>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</si>
  <si>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</si>
  <si>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</si>
  <si>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</si>
  <si>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Interior Lighting Express - No Control - College or University - Retrofit - UT</t>
  </si>
  <si>
    <t>College or University LED Plug and Play Controls Ready - UT</t>
  </si>
  <si>
    <t>Interior Lighting Express - Control Ready - College or University - Retrofit - UT</t>
  </si>
  <si>
    <t>College or University LED NLC - UT</t>
  </si>
  <si>
    <t>Interior Lighting Express - LED w/NLC - College or University - Retrofit - UT</t>
  </si>
  <si>
    <t>College or University LED LLLC - UT</t>
  </si>
  <si>
    <t>Interior Lighting Express - LED w/LLLC - College or University - Retrofit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</si>
  <si>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</si>
  <si>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</si>
  <si>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</si>
  <si>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</si>
  <si>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Interior Lighting Express - No Control - Hospital - Retrofit - UT</t>
  </si>
  <si>
    <t>Hospital LED Plug and Play Controls Ready - UT</t>
  </si>
  <si>
    <t>Interior Lighting Express - Control Ready - Hospital - Retrofit - UT</t>
  </si>
  <si>
    <t>Hospital LED NLC - UT</t>
  </si>
  <si>
    <t>Interior Lighting Express - LED w/NLC - Hospital - Retrofit - UT</t>
  </si>
  <si>
    <t>Hospital LED LLLC - UT</t>
  </si>
  <si>
    <t>Interior Lighting Express - LED w/LLLC - Hospital - Retrofit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</si>
  <si>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</si>
  <si>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</si>
  <si>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</si>
  <si>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</si>
  <si>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Interior Lighting Express - No Control - Industrial Plant with Two Shifts - Retrofit - SBE - UT</t>
  </si>
  <si>
    <t>Industrial Plant with Two Shifts SMBE - LED Plug and Play Controls Ready - UT</t>
  </si>
  <si>
    <t>Interior Lighting Express - Control Ready - Industrial Plant with Two Shifts - Retrofit - SBE - UT</t>
  </si>
  <si>
    <t>Industrial Plant with Two Shifts SMBE - LED NLC - UT</t>
  </si>
  <si>
    <t>Interior Lighting Express - LED w/NLC - Industrial Plant with Two Shifts - Retrofit - SBE - UT</t>
  </si>
  <si>
    <t>Industrial Plant with Two Shifts SMBE - LED LLLC - UT</t>
  </si>
  <si>
    <t>Interior Lighting Express - LED w/LLLC - Industrial Plant with Two Shifts - Retrofit - SBE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</si>
  <si>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</si>
  <si>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</si>
  <si>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</si>
  <si>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</si>
  <si>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Interior Lighting Express - No Control - Industrial Plant with Two Shifts - Retrofit - UT</t>
  </si>
  <si>
    <t>Industrial Plant with Two Shifts LED Plug and Play Controls Ready - UT</t>
  </si>
  <si>
    <t>Interior Lighting Express - Control Ready - Industrial Plant with Two Shifts - Retrofit - UT</t>
  </si>
  <si>
    <t>Industrial Plant with Two Shifts LED NLC - UT</t>
  </si>
  <si>
    <t>Interior Lighting Express - LED w/NLC - Industrial Plant with Two Shifts - Retrofit - UT</t>
  </si>
  <si>
    <t>Industrial Plant with Two Shifts LED LLLC - UT</t>
  </si>
  <si>
    <t>Interior Lighting Express - LED w/LLLC - Industrial Plant with Two Shifts - Retrofit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</si>
  <si>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</si>
  <si>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</si>
  <si>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</si>
  <si>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</si>
  <si>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Interior Lighting Express - No Control - Library - Retrofit - SBE - UT</t>
  </si>
  <si>
    <t>Library SMBE - LED Plug and Play Controls Ready - UT</t>
  </si>
  <si>
    <t>Interior Lighting Express - Control Ready - Library - Retrofit - SBE - UT</t>
  </si>
  <si>
    <t>Library SMBE - LED NLC - UT</t>
  </si>
  <si>
    <t>Interior Lighting Express - LED w/NLC - Library - Retrofit - SBE - UT</t>
  </si>
  <si>
    <t>Library SMBE - LED LLLC - UT</t>
  </si>
  <si>
    <t>Interior Lighting Express - LED w/LLLC - Library - Retrofit - SBE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</si>
  <si>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</si>
  <si>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</si>
  <si>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</si>
  <si>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</si>
  <si>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Interior Lighting Express - No Control - Library - Retrofit - UT</t>
  </si>
  <si>
    <t>Library LED Plug and Play Controls Ready - UT</t>
  </si>
  <si>
    <t>Interior Lighting Express - Control Ready - Library - Retrofit - UT</t>
  </si>
  <si>
    <t>Library LED NLC - UT</t>
  </si>
  <si>
    <t>Interior Lighting Express - LED w/NLC - Library - Retrofit - UT</t>
  </si>
  <si>
    <t>Library LED LLLC - UT</t>
  </si>
  <si>
    <t>Interior Lighting Express - LED w/LLLC - Library - Retrofit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</si>
  <si>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</si>
  <si>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</si>
  <si>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</si>
  <si>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</si>
  <si>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Interior Lighting Express - No Control - Lodging - Retrofit - SBE - UT</t>
  </si>
  <si>
    <t>Lodging SMBE - LED Plug and Play Controls Ready - UT</t>
  </si>
  <si>
    <t>Interior Lighting Express - Control Ready - Lodging - Retrofit - SBE - UT</t>
  </si>
  <si>
    <t>Lodging SMBE - LED NLC - UT</t>
  </si>
  <si>
    <t>Interior Lighting Express - LED w/NLC - Lodging - Retrofit - SBE - UT</t>
  </si>
  <si>
    <t>Lodging SMBE - LED LLLC - UT</t>
  </si>
  <si>
    <t>Interior Lighting Express - LED w/LLLC - Lodging - Retrofit - SBE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</si>
  <si>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</si>
  <si>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</si>
  <si>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</si>
  <si>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</si>
  <si>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Interior Lighting Express - No Control - Lodging - Retrofit - UT</t>
  </si>
  <si>
    <t>Lodging LED Plug and Play Controls Ready - UT</t>
  </si>
  <si>
    <t>Interior Lighting Express - Control Ready - Lodging - Retrofit - UT</t>
  </si>
  <si>
    <t>Lodging LED NLC - UT</t>
  </si>
  <si>
    <t>Interior Lighting Express - LED w/NLC - Lodging - Retrofit - UT</t>
  </si>
  <si>
    <t>Lodging LED LLLC - UT</t>
  </si>
  <si>
    <t>Interior Lighting Express - LED w/LLLC - Lodging - Retrofit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</si>
  <si>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</si>
  <si>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</si>
  <si>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</si>
  <si>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</si>
  <si>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Interior Lighting Express - No Control - Manufacturing - Retrofit - SBE - UT</t>
  </si>
  <si>
    <t>Manufacturing SMBE - LED Plug and Play Controls Ready - UT</t>
  </si>
  <si>
    <t>Interior Lighting Express - Control Ready - Manufacturing - Retrofit - SBE - UT</t>
  </si>
  <si>
    <t>Manufacturing SMBE - LED NLC - UT</t>
  </si>
  <si>
    <t>Interior Lighting Express - LED w/NLC - Manufacturing - Retrofit - SBE - UT</t>
  </si>
  <si>
    <t>Manufacturing SMBE - LED LLLC - UT</t>
  </si>
  <si>
    <t>Interior Lighting Express - LED w/LLLC - Manufacturing - Retrofit - SBE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</si>
  <si>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</si>
  <si>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</si>
  <si>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</si>
  <si>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</si>
  <si>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Interior Lighting Express - No Control - Manufacturing - Retrofit - UT</t>
  </si>
  <si>
    <t>Manufacturing LED Plug and Play Controls Ready - UT</t>
  </si>
  <si>
    <t>Interior Lighting Express - Control Ready - Manufacturing - Retrofit - UT</t>
  </si>
  <si>
    <t>Manufacturing LED NLC - UT</t>
  </si>
  <si>
    <t>Interior Lighting Express - LED w/NLC - Manufacturing - Retrofit - UT</t>
  </si>
  <si>
    <t>Manufacturing LED LLLC - UT</t>
  </si>
  <si>
    <t>Interior Lighting Express - LED w/LLLC - Manufacturing - Retrofit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</si>
  <si>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</si>
  <si>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</si>
  <si>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</si>
  <si>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</si>
  <si>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Interior Lighting Express - No Control - Office &lt;20,000 sf - Retrofit - SBE - UT</t>
  </si>
  <si>
    <t>Office &lt;20,000 sf SMBE - LED Plug and Play Controls Ready - UT</t>
  </si>
  <si>
    <t>Interior Lighting Express - Control Ready - Office &lt;20,000 sf - Retrofit - SBE - UT</t>
  </si>
  <si>
    <t>Office &lt;20,000 sf SMBE - LED NLC - UT</t>
  </si>
  <si>
    <t>Interior Lighting Express - LED w/NLC - Office &lt;20,000 sf - Retrofit - SBE - UT</t>
  </si>
  <si>
    <t>Office &lt;20,000 sf SMBE - LED LLLC - UT</t>
  </si>
  <si>
    <t>Interior Lighting Express - LED w/LLLC - Office &lt;20,000 sf - Retrofit - SBE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</si>
  <si>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</si>
  <si>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</si>
  <si>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</si>
  <si>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</si>
  <si>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Interior Lighting Express - No Control - Office &lt;20,000 sf - Retrofit - UT</t>
  </si>
  <si>
    <t>Office &lt;20,000 sf LED Plug and Play Controls Ready - UT</t>
  </si>
  <si>
    <t>Interior Lighting Express - Control Ready - Office &lt;20,000 sf - Retrofit - UT</t>
  </si>
  <si>
    <t>Office &lt;20,000 sf LED NLC - UT</t>
  </si>
  <si>
    <t>Interior Lighting Express - LED w/NLC - Office &lt;20,000 sf - Retrofit - UT</t>
  </si>
  <si>
    <t>Office &lt;20,000 sf LED LLLC - UT</t>
  </si>
  <si>
    <t>Interior Lighting Express - LED w/LLLC - Office &lt;20,000 sf - Retrofit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</si>
  <si>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</si>
  <si>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</si>
  <si>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</si>
  <si>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</si>
  <si>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Interior Lighting Express - No Control - Office &gt;100,000 sf - Retrofit - SBE - UT</t>
  </si>
  <si>
    <t>Office &gt;100,000 sf SMBE - LED Plug and Play Controls Ready - UT</t>
  </si>
  <si>
    <t>Interior Lighting Express - Control Ready - Office &gt;100,000 sf - Retrofit - SBE - UT</t>
  </si>
  <si>
    <t>Office &gt;100,000 sf SMBE - LED NLC - UT</t>
  </si>
  <si>
    <t>Interior Lighting Express - LED w/NLC - Office &gt;100,000 sf - Retrofit - SBE - UT</t>
  </si>
  <si>
    <t>Office &gt;100,000 sf SMBE - LED LLLC - UT</t>
  </si>
  <si>
    <t>Interior Lighting Express - LED w/LLLC - Office &gt;100,000 sf - Retrofit - SBE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</si>
  <si>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</si>
  <si>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</si>
  <si>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</si>
  <si>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</si>
  <si>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Interior Lighting Express - No Control - Office &gt;100,000 sf - Retrofit - UT</t>
  </si>
  <si>
    <t>Office &gt;100,000 sf LED Plug and Play Controls Ready - UT</t>
  </si>
  <si>
    <t>Interior Lighting Express - Control Ready - Office &gt;100,000 sf - Retrofit - UT</t>
  </si>
  <si>
    <t>Office &gt;100,000 sf LED NLC - UT</t>
  </si>
  <si>
    <t>Interior Lighting Express - LED w/NLC - Office &gt;100,000 sf - Retrofit - UT</t>
  </si>
  <si>
    <t>Office &gt;100,000 sf LED LLLC - UT</t>
  </si>
  <si>
    <t>Interior Lighting Express - LED w/LLLC - Office &gt;100,000 sf - Retrofit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</si>
  <si>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</si>
  <si>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</si>
  <si>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</si>
  <si>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</si>
  <si>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Interior Lighting Express - No Control - Office 20,000 to 100,000 sf - Retrofit - SBE - UT</t>
  </si>
  <si>
    <t>Office 20,000 to 100,000 sf SMBE - LED Plug and Play Controls Ready - UT</t>
  </si>
  <si>
    <t>Interior Lighting Express - Control Ready - Office 20,000 to 100,000 sf - Retrofit - SBE - UT</t>
  </si>
  <si>
    <t>Office 20,000 to 100,000 sf SMBE - LED NLC - UT</t>
  </si>
  <si>
    <t>Interior Lighting Express - LED w/NLC - Office 20,000 to 100,000 sf - Retrofit - SBE - UT</t>
  </si>
  <si>
    <t>Office 20,000 to 100,000 sf SMBE - LED LLLC - UT</t>
  </si>
  <si>
    <t>Interior Lighting Express - LED w/LLLC - Office 20,000 to 100,000 sf - Retrofit - SBE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</si>
  <si>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</si>
  <si>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</si>
  <si>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</si>
  <si>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</si>
  <si>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Interior Lighting Express - No Control - Office 20,000 to 100,000 sf - Retrofit - UT</t>
  </si>
  <si>
    <t>Office 20,000 to 100,000 sf LED Plug and Play Controls Ready - UT</t>
  </si>
  <si>
    <t>Interior Lighting Express - Control Ready - Office 20,000 to 100,000 sf - Retrofit - UT</t>
  </si>
  <si>
    <t>Office 20,000 to 100,000 sf LED NLC - UT</t>
  </si>
  <si>
    <t>Interior Lighting Express - LED w/NLC - Office 20,000 to 100,000 sf - Retrofit - UT</t>
  </si>
  <si>
    <t>Office 20,000 to 100,000 sf LED LLLC - UT</t>
  </si>
  <si>
    <t>Interior Lighting Express - LED w/LLLC - Office 20,000 to 100,000 sf - Retrofit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</si>
  <si>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</si>
  <si>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</si>
  <si>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</si>
  <si>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</si>
  <si>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Interior Lighting Express - No Control - Other - Retrofit - SBE - UT</t>
  </si>
  <si>
    <t>Other SMBE - LED Plug and Play Controls Ready - UT</t>
  </si>
  <si>
    <t>Interior Lighting Express - Control Ready - Other - Retrofit - SBE - UT</t>
  </si>
  <si>
    <t>Other SMBE - LED NLC - UT</t>
  </si>
  <si>
    <t>Interior Lighting Express - LED w/NLC - Other - Retrofit - SBE - UT</t>
  </si>
  <si>
    <t>Other SMBE - LED LLLC - UT</t>
  </si>
  <si>
    <t>Interior Lighting Express - LED w/LLLC - Other - Retrofit - SBE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</si>
  <si>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</si>
  <si>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</si>
  <si>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</si>
  <si>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</si>
  <si>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Interior Lighting Express - No Control - Other - Retrofit - UT</t>
  </si>
  <si>
    <t>Other LED Plug and Play Controls Ready - UT</t>
  </si>
  <si>
    <t>Interior Lighting Express - Control Ready - Other - Retrofit - UT</t>
  </si>
  <si>
    <t>Other LED NLC - UT</t>
  </si>
  <si>
    <t>Interior Lighting Express - LED w/NLC - Other - Retrofit - UT</t>
  </si>
  <si>
    <t>Other LED LLLC - UT</t>
  </si>
  <si>
    <t>Interior Lighting Express - LED w/LLLC - Other - Retrofit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</si>
  <si>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</si>
  <si>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</si>
  <si>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</si>
  <si>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</si>
  <si>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Interior Lighting Express - No Control - Other Health, Nursing, Medical Clinic - Retrofit - SBE - UT</t>
  </si>
  <si>
    <t>Other Health, Nursing, Medical Clinic SMBE - LED Plug and Play Controls Ready - UT</t>
  </si>
  <si>
    <t>Interior Lighting Express - Control Ready - Other Health, Nursing, Medical Clinic - Retrofit - SBE - UT</t>
  </si>
  <si>
    <t>Other Health, Nursing, Medical Clinic SMBE - LED NLC - UT</t>
  </si>
  <si>
    <t>Interior Lighting Express - LED w/NLC - Other Health, Nursing, Medical Clinic - Retrofit - SBE - UT</t>
  </si>
  <si>
    <t>Other Health, Nursing, Medical Clinic SMBE - LED LLLC - UT</t>
  </si>
  <si>
    <t>Interior Lighting Express - LED w/LLLC - Other Health, Nursing, Medical Clinic - Retrofit - SBE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</si>
  <si>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</si>
  <si>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</si>
  <si>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</si>
  <si>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</si>
  <si>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Interior Lighting Express - No Control - Other Health, Nursing, Medical Clinic - Retrofit - UT</t>
  </si>
  <si>
    <t>Other Health, Nursing, Medical Clinic LED Plug and Play Controls Ready - UT</t>
  </si>
  <si>
    <t>Interior Lighting Express - Control Ready - Other Health, Nursing, Medical Clinic - Retrofit - UT</t>
  </si>
  <si>
    <t>Other Health, Nursing, Medical Clinic LED NLC - UT</t>
  </si>
  <si>
    <t>Interior Lighting Express - LED w/NLC - Other Health, Nursing, Medical Clinic - Retrofit - UT</t>
  </si>
  <si>
    <t>Other Health, Nursing, Medical Clinic LED LLLC - UT</t>
  </si>
  <si>
    <t>Interior Lighting Express - LED w/LLLC - Other Health, Nursing, Medical Clinic - Retrofit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</si>
  <si>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</si>
  <si>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</si>
  <si>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</si>
  <si>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</si>
  <si>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Interior Lighting Express - No Control - Restaurant - Retrofit - SBE - UT</t>
  </si>
  <si>
    <t>Restaurant SMBE - LED Plug and Play Controls Ready - UT</t>
  </si>
  <si>
    <t>Interior Lighting Express - Control Ready - Restaurant - Retrofit - SBE - UT</t>
  </si>
  <si>
    <t>Restaurant SMBE - LED NLC - UT</t>
  </si>
  <si>
    <t>Interior Lighting Express - LED w/NLC - Restaurant - Retrofit - SBE - UT</t>
  </si>
  <si>
    <t>Restaurant SMBE - LED LLLC - UT</t>
  </si>
  <si>
    <t>Interior Lighting Express - LED w/LLLC - Restaurant - Retrofit - SBE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</si>
  <si>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</si>
  <si>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</si>
  <si>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</si>
  <si>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</si>
  <si>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Interior Lighting Express - No Control - Restaurant - Retrofit - UT</t>
  </si>
  <si>
    <t>Restaurant LED Plug and Play Controls Ready - UT</t>
  </si>
  <si>
    <t>Interior Lighting Express - Control Ready - Restaurant - Retrofit - UT</t>
  </si>
  <si>
    <t>Restaurant LED NLC - UT</t>
  </si>
  <si>
    <t>Interior Lighting Express - LED w/NLC - Restaurant - Retrofit - UT</t>
  </si>
  <si>
    <t>Restaurant LED LLLC - UT</t>
  </si>
  <si>
    <t>Interior Lighting Express - LED w/LLLC - Restaurant - Retrofit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</si>
  <si>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</si>
  <si>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</si>
  <si>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</si>
  <si>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</si>
  <si>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Interior Lighting Express - No Control - Retail - Retrofit - SBE - UT</t>
  </si>
  <si>
    <t>Retail SMBE - LED Plug and Play Controls Ready - UT</t>
  </si>
  <si>
    <t>Interior Lighting Express - Control Ready - Retail - Retrofit - SBE - UT</t>
  </si>
  <si>
    <t>Retail SMBE - LED NLC - UT</t>
  </si>
  <si>
    <t>Interior Lighting Express - LED w/NLC - Retail - Retrofit - SBE - UT</t>
  </si>
  <si>
    <t>Retail SMBE - LED LLLC - UT</t>
  </si>
  <si>
    <t>Interior Lighting Express - LED w/LLLC - Retail - Retrofit - SBE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</si>
  <si>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</si>
  <si>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</si>
  <si>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</si>
  <si>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</si>
  <si>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Interior Lighting Express - No Control - Retail - Retrofit - UT</t>
  </si>
  <si>
    <t>Retail LED Plug and Play Controls Ready - UT</t>
  </si>
  <si>
    <t>Interior Lighting Express - Control Ready - Retail - Retrofit - UT</t>
  </si>
  <si>
    <t>Retail LED NLC - UT</t>
  </si>
  <si>
    <t>Interior Lighting Express - LED w/NLC - Retail - Retrofit - UT</t>
  </si>
  <si>
    <t>Retail LED LLLC - UT</t>
  </si>
  <si>
    <t>Interior Lighting Express - LED w/LLLC - Retail - Retrofit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</si>
  <si>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</si>
  <si>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</si>
  <si>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</si>
  <si>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</si>
  <si>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Interior Lighting Express - No Control - Retail 5,000 to 50,000 sf - Retrofit - SBE - UT</t>
  </si>
  <si>
    <t>Retail 5,000 to 50,000 sf SMBE - LED Plug and Play Controls Ready - UT</t>
  </si>
  <si>
    <t>Interior Lighting Express - Control Ready - Retail 5,000 to 50,000 sf - Retrofit - SBE - UT</t>
  </si>
  <si>
    <t>Retail 5,000 to 50,000 sf SMBE - LED NLC - UT</t>
  </si>
  <si>
    <t>Interior Lighting Express - LED w/NLC - Retail 5,000 to 50,000 sf - Retrofit - SBE - UT</t>
  </si>
  <si>
    <t>Retail 5,000 to 50,000 sf SMBE - LED LLLC - UT</t>
  </si>
  <si>
    <t>Interior Lighting Express - LED w/LLLC - Retail 5,000 to 50,000 sf - Retrofit - SBE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</si>
  <si>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</si>
  <si>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</si>
  <si>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</si>
  <si>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</si>
  <si>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Interior Lighting Express - No Control - Retail 5,000 to 50,000 sf - Retrofit - UT</t>
  </si>
  <si>
    <t>Retail 5,000 to 50,000 sf LED Plug and Play Controls Ready - UT</t>
  </si>
  <si>
    <t>Interior Lighting Express - Control Ready - Retail 5,000 to 50,000 sf - Retrofit - UT</t>
  </si>
  <si>
    <t>Retail 5,000 to 50,000 sf LED NLC - UT</t>
  </si>
  <si>
    <t>Interior Lighting Express - LED w/NLC - Retail 5,000 to 50,000 sf - Retrofit - UT</t>
  </si>
  <si>
    <t>Retail 5,000 to 50,000 sf LED LLLC - UT</t>
  </si>
  <si>
    <t>Interior Lighting Express - LED w/LLLC - Retail 5,000 to 50,000 sf - Retrofit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</si>
  <si>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</si>
  <si>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</si>
  <si>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</si>
  <si>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</si>
  <si>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Interior Lighting Express - No Control - Retail Big Box &gt;50,000 sf One-Story - Retrofit - SBE - UT</t>
  </si>
  <si>
    <t>Retail Big Box &gt;50,000 sf One-Story SMBE - LED Plug and Play Controls Ready - UT</t>
  </si>
  <si>
    <t>Interior Lighting Express - Control Ready - Retail Big Box &gt;50,000 sf One-Story - Retrofit - SBE - UT</t>
  </si>
  <si>
    <t>Retail Big Box &gt;50,000 sf One-Story SMBE - LED NLC - UT</t>
  </si>
  <si>
    <t>Interior Lighting Express - LED w/NLC - Retail Big Box &gt;50,000 sf One-Story - Retrofit - SBE - UT</t>
  </si>
  <si>
    <t>Retail Big Box &gt;50,000 sf One-Story SMBE - LED LLLC - UT</t>
  </si>
  <si>
    <t>Interior Lighting Express - LED w/LLLC - Retail Big Box &gt;50,000 sf One-Story - Retrofit - SBE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</si>
  <si>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</si>
  <si>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</si>
  <si>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</si>
  <si>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</si>
  <si>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Interior Lighting Express - No Control - Retail Big Box &gt;50,000 sf One-Story - Retrofit - UT</t>
  </si>
  <si>
    <t>Retail Big Box &gt;50,000 sf One-Story LED Plug and Play Controls Ready - UT</t>
  </si>
  <si>
    <t>Interior Lighting Express - Control Ready - Retail Big Box &gt;50,000 sf One-Story - Retrofit - UT</t>
  </si>
  <si>
    <t>Retail Big Box &gt;50,000 sf One-Story LED NLC - UT</t>
  </si>
  <si>
    <t>Interior Lighting Express - LED w/NLC - Retail Big Box &gt;50,000 sf One-Story - Retrofit - UT</t>
  </si>
  <si>
    <t>Retail Big Box &gt;50,000 sf One-Story LED LLLC - UT</t>
  </si>
  <si>
    <t>Interior Lighting Express - LED w/LLLC - Retail Big Box &gt;50,000 sf One-Story - Retrofit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</si>
  <si>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</si>
  <si>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</si>
  <si>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</si>
  <si>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</si>
  <si>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Interior Lighting Express - No Control - Retail Boutique &lt;5,000 sf - Retrofit - SBE - UT</t>
  </si>
  <si>
    <t>Retail Boutique &lt;5,000 sf SMBE - LED Plug and Play Controls Ready - UT</t>
  </si>
  <si>
    <t>Interior Lighting Express - Control Ready - Retail Boutique &lt;5,000 sf - Retrofit - SBE - UT</t>
  </si>
  <si>
    <t>Retail Boutique &lt;5,000 sf SMBE - LED NLC - UT</t>
  </si>
  <si>
    <t>Interior Lighting Express - LED w/NLC - Retail Boutique &lt;5,000 sf - Retrofit - SBE - UT</t>
  </si>
  <si>
    <t>Retail Boutique &lt;5,000 sf SMBE - LED LLLC - UT</t>
  </si>
  <si>
    <t>Interior Lighting Express - LED w/LLLC - Retail Boutique &lt;5,000 sf - Retrofit - SBE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</si>
  <si>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</si>
  <si>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</si>
  <si>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</si>
  <si>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</si>
  <si>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Interior Lighting Express - No Control - Retail Boutique &lt;5,000 sf - Retrofit - UT</t>
  </si>
  <si>
    <t>Retail Boutique &lt;5,000 sf LED Plug and Play Controls Ready - UT</t>
  </si>
  <si>
    <t>Interior Lighting Express - Control Ready - Retail Boutique &lt;5,000 sf - Retrofit - UT</t>
  </si>
  <si>
    <t>Retail Boutique &lt;5,000 sf LED NLC - UT</t>
  </si>
  <si>
    <t>Interior Lighting Express - LED w/NLC - Retail Boutique &lt;5,000 sf - Retrofit - UT</t>
  </si>
  <si>
    <t>Retail Boutique &lt;5,000 sf LED LLLC - UT</t>
  </si>
  <si>
    <t>Interior Lighting Express - LED w/LLLC - Retail Boutique &lt;5,000 sf - Retrofit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</si>
  <si>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</si>
  <si>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</si>
  <si>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</si>
  <si>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</si>
  <si>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Interior Lighting Express - No Control - Retail Mini Mart - Retrofit - SBE - UT</t>
  </si>
  <si>
    <t>Retail Mini Mart SMBE - LED Plug and Play Controls Ready - UT</t>
  </si>
  <si>
    <t>Interior Lighting Express - Control Ready - Retail Mini Mart - Retrofit - SBE - UT</t>
  </si>
  <si>
    <t>Retail Mini Mart SMBE - LED NLC - UT</t>
  </si>
  <si>
    <t>Interior Lighting Express - LED w/NLC - Retail Mini Mart - Retrofit - SBE - UT</t>
  </si>
  <si>
    <t>Retail Mini Mart SMBE - LED LLLC - UT</t>
  </si>
  <si>
    <t>Interior Lighting Express - LED w/LLLC - Retail Mini Mart - Retrofit - SBE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</si>
  <si>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</si>
  <si>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</si>
  <si>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</si>
  <si>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</si>
  <si>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Interior Lighting Express - No Control - Retail Mini Mart - Retrofit - UT</t>
  </si>
  <si>
    <t>Retail Mini Mart LED Plug and Play Controls Ready - UT</t>
  </si>
  <si>
    <t>Interior Lighting Express - Control Ready - Retail Mini Mart - Retrofit - UT</t>
  </si>
  <si>
    <t>Retail Mini Mart LED NLC - UT</t>
  </si>
  <si>
    <t>Interior Lighting Express - LED w/NLC - Retail Mini Mart - Retrofit - UT</t>
  </si>
  <si>
    <t>Retail Mini Mart LED LLLC - UT</t>
  </si>
  <si>
    <t>Interior Lighting Express - LED w/LLLC - Retail Mini Mart - Retrofit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</si>
  <si>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</si>
  <si>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</si>
  <si>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</si>
  <si>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</si>
  <si>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Interior Lighting Express - No Control - Retail Supermarket - Retrofit - SBE - UT</t>
  </si>
  <si>
    <t>Retail Supermarket SMBE - LED Plug and Play Controls Ready - UT</t>
  </si>
  <si>
    <t>Interior Lighting Express - Control Ready - Retail Supermarket - Retrofit - SBE - UT</t>
  </si>
  <si>
    <t>Retail Supermarket SMBE - LED NLC - UT</t>
  </si>
  <si>
    <t>Interior Lighting Express - LED w/NLC - Retail Supermarket - Retrofit - SBE - UT</t>
  </si>
  <si>
    <t>Retail Supermarket SMBE - LED LLLC - UT</t>
  </si>
  <si>
    <t>Interior Lighting Express - LED w/LLLC - Retail Supermarket - Retrofit - SBE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</si>
  <si>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</si>
  <si>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</si>
  <si>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</si>
  <si>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</si>
  <si>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Interior Lighting Express - No Control - Retail Supermarket - Retrofit - UT</t>
  </si>
  <si>
    <t>Retail Supermarket LED Plug and Play Controls Ready - UT</t>
  </si>
  <si>
    <t>Interior Lighting Express - Control Ready - Retail Supermarket - Retrofit - UT</t>
  </si>
  <si>
    <t>Retail Supermarket LED NLC - UT</t>
  </si>
  <si>
    <t>Interior Lighting Express - LED w/NLC - Retail Supermarket - Retrofit - UT</t>
  </si>
  <si>
    <t>Retail Supermarket LED LLLC - UT</t>
  </si>
  <si>
    <t>Interior Lighting Express - LED w/LLLC - Retail Supermarket - Retrofit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</si>
  <si>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</si>
  <si>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</si>
  <si>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</si>
  <si>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</si>
  <si>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Interior Lighting Express - No Control - School K-12 - Retrofit - SBE - UT</t>
  </si>
  <si>
    <t>School K-12 SMBE - LED Plug and Play Controls Ready - UT</t>
  </si>
  <si>
    <t>Interior Lighting Express - Control Ready - School K-12 - Retrofit - SBE - UT</t>
  </si>
  <si>
    <t>School K-12 SMBE - LED NLC - UT</t>
  </si>
  <si>
    <t>Interior Lighting Express - LED w/NLC - School K-12 - Retrofit - SBE - UT</t>
  </si>
  <si>
    <t>School K-12 SMBE - LED LLLC - UT</t>
  </si>
  <si>
    <t>Interior Lighting Express - LED w/LLLC - School K-12 - Retrofit - SBE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</si>
  <si>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</si>
  <si>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</si>
  <si>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</si>
  <si>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</si>
  <si>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Interior Lighting Express - No Control - School K-12 - Retrofit - UT</t>
  </si>
  <si>
    <t>School K-12 LED Plug and Play Controls Ready - UT</t>
  </si>
  <si>
    <t>Interior Lighting Express - Control Ready - School K-12 - Retrofit - UT</t>
  </si>
  <si>
    <t>School K-12 LED NLC - UT</t>
  </si>
  <si>
    <t>Interior Lighting Express - LED w/NLC - School K-12 - Retrofit - UT</t>
  </si>
  <si>
    <t>School K-12 LED LLLC - UT</t>
  </si>
  <si>
    <t>Interior Lighting Express - LED w/LLLC - School K-12 - Retrofit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</si>
  <si>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</si>
  <si>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</si>
  <si>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</si>
  <si>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</si>
  <si>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Interior Lighting Express - No Control - Warehouse - Retrofit - SBE - UT</t>
  </si>
  <si>
    <t>Warehouse SMBE - LED Plug and Play Controls Ready - UT</t>
  </si>
  <si>
    <t>Interior Lighting Express - Control Ready - Warehouse - Retrofit - SBE - UT</t>
  </si>
  <si>
    <t>Warehouse SMBE - LED NLC - UT</t>
  </si>
  <si>
    <t>Interior Lighting Express - LED w/NLC - Warehouse - Retrofit - SBE - UT</t>
  </si>
  <si>
    <t>Warehouse SMBE - LED LLLC - UT</t>
  </si>
  <si>
    <t>Interior Lighting Express - LED w/LLLC - Warehouse - Retrofit - SBE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</si>
  <si>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</si>
  <si>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</si>
  <si>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</si>
  <si>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</si>
  <si>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Interior Lighting Express - No Control - Warehouse - Retrofit - UT</t>
  </si>
  <si>
    <t>Warehouse LED Plug and Play Controls Ready - UT</t>
  </si>
  <si>
    <t>Interior Lighting Express - Control Ready - Warehouse - Retrofit - UT</t>
  </si>
  <si>
    <t>Warehouse LED NLC - UT</t>
  </si>
  <si>
    <t>Interior Lighting Express - LED w/NLC - Warehouse - Retrofit - UT</t>
  </si>
  <si>
    <t>Warehouse LED LLLC - UT</t>
  </si>
  <si>
    <t>Interior Lighting Express - LED w/LLLC - Warehouse - Retrofit - UT</t>
  </si>
  <si>
    <t>Warehouse Exterior LED - Band 1 - UT</t>
  </si>
  <si>
    <t>Warehouse Exterior LED - Band 2 - UT</t>
  </si>
  <si>
    <t>Warehouse Exterior LED - Band 3 - UT</t>
  </si>
  <si>
    <t>Assembly SMBE - LED without Controls - WY</t>
  </si>
  <si>
    <t>Interior Lighting Express - No Control - Assembly - Retrofit - SBE - WY</t>
  </si>
  <si>
    <t>Assembly SMBE - LED Plug and Play Controls Ready - WY</t>
  </si>
  <si>
    <t>Interior Lighting Express - Control Ready - Assembly - Retrofit - SBE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</si>
  <si>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</si>
  <si>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</si>
  <si>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</si>
  <si>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</si>
  <si>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Assembly SMBE - Exterior LED - Band 1 -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</si>
  <si>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</si>
  <si>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</si>
  <si>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</si>
  <si>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</si>
  <si>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</si>
  <si>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</si>
  <si>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</si>
  <si>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</si>
  <si>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</si>
  <si>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</si>
  <si>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</si>
  <si>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</si>
  <si>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</si>
  <si>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</si>
  <si>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</si>
  <si>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</si>
  <si>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</si>
  <si>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</si>
  <si>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</si>
  <si>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</si>
  <si>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</si>
  <si>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</si>
  <si>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</si>
  <si>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</si>
  <si>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</si>
  <si>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</si>
  <si>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</si>
  <si>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</si>
  <si>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</si>
  <si>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</si>
  <si>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</si>
  <si>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</si>
  <si>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</si>
  <si>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</si>
  <si>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</si>
  <si>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</si>
  <si>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</si>
  <si>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</si>
  <si>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</si>
  <si>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</si>
  <si>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</si>
  <si>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</si>
  <si>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</si>
  <si>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</si>
  <si>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</si>
  <si>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</si>
  <si>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</si>
  <si>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</si>
  <si>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</si>
  <si>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</si>
  <si>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</si>
  <si>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</si>
  <si>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</si>
  <si>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</si>
  <si>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</si>
  <si>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</si>
  <si>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</si>
  <si>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</si>
  <si>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</si>
  <si>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</si>
  <si>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</si>
  <si>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</si>
  <si>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</si>
  <si>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</si>
  <si>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</si>
  <si>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</si>
  <si>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</si>
  <si>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</si>
  <si>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</si>
  <si>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</si>
  <si>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</si>
  <si>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</si>
  <si>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</si>
  <si>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</si>
  <si>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</si>
  <si>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</si>
  <si>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</si>
  <si>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</si>
  <si>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</si>
  <si>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</si>
  <si>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</si>
  <si>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</si>
  <si>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</si>
  <si>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</si>
  <si>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</si>
  <si>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</si>
  <si>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</si>
  <si>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</si>
  <si>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</si>
  <si>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</si>
  <si>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</si>
  <si>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</si>
  <si>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</si>
  <si>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</si>
  <si>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</si>
  <si>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</si>
  <si>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</si>
  <si>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</si>
  <si>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</si>
  <si>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</si>
  <si>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</si>
  <si>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</si>
  <si>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</si>
  <si>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</si>
  <si>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</si>
  <si>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</si>
  <si>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</si>
  <si>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</si>
  <si>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</si>
  <si>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</si>
  <si>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</si>
  <si>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</si>
  <si>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</si>
  <si>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</si>
  <si>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</si>
  <si>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</si>
  <si>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</si>
  <si>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</si>
  <si>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</si>
  <si>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</si>
  <si>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</si>
  <si>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</si>
  <si>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</si>
  <si>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</si>
  <si>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</si>
  <si>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</si>
  <si>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</si>
  <si>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</si>
  <si>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</si>
  <si>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</si>
  <si>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</si>
  <si>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</si>
  <si>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</si>
  <si>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</si>
  <si>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</si>
  <si>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</si>
  <si>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</si>
  <si>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</si>
  <si>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</si>
  <si>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</si>
  <si>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</si>
  <si>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</si>
  <si>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</si>
  <si>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</si>
  <si>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</si>
  <si>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</si>
  <si>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</si>
  <si>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</si>
  <si>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</si>
  <si>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</si>
  <si>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</si>
  <si>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</si>
  <si>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</si>
  <si>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</si>
  <si>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</si>
  <si>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</si>
  <si>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</si>
  <si>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</si>
  <si>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</si>
  <si>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</si>
  <si>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</si>
  <si>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</si>
  <si>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</si>
  <si>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</si>
  <si>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</si>
  <si>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</si>
  <si>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</si>
  <si>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</si>
  <si>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</si>
  <si>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</si>
  <si>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</si>
  <si>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</si>
  <si>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</si>
  <si>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</si>
  <si>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</si>
  <si>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</si>
  <si>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</si>
  <si>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</si>
  <si>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</si>
  <si>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</si>
  <si>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</si>
  <si>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</si>
  <si>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</si>
  <si>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</si>
  <si>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</si>
  <si>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</si>
  <si>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</si>
  <si>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</si>
  <si>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</si>
  <si>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</si>
  <si>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</si>
  <si>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</si>
  <si>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</si>
  <si>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</si>
  <si>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</si>
  <si>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</si>
  <si>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</si>
  <si>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</si>
  <si>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</si>
  <si>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</si>
  <si>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</si>
  <si>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</si>
  <si>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</si>
  <si>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</si>
  <si>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</si>
  <si>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</si>
  <si>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</si>
  <si>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</si>
  <si>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</si>
  <si>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</si>
  <si>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</si>
  <si>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</si>
  <si>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</si>
  <si>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</si>
  <si>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</si>
  <si>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</si>
  <si>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</si>
  <si>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</si>
  <si>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</si>
  <si>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</si>
  <si>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</si>
  <si>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</si>
  <si>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</si>
  <si>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</si>
  <si>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</si>
  <si>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</si>
  <si>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</si>
  <si>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</si>
  <si>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</si>
  <si>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</si>
  <si>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</si>
  <si>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</si>
  <si>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</si>
  <si>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</si>
  <si>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</si>
  <si>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</si>
  <si>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</si>
  <si>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</si>
  <si>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</si>
  <si>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</si>
  <si>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</si>
  <si>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</si>
  <si>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</si>
  <si>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</si>
  <si>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</si>
  <si>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</si>
  <si>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</si>
  <si>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</si>
  <si>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</si>
  <si>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</si>
  <si>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</si>
  <si>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</si>
  <si>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</si>
  <si>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</si>
  <si>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</si>
  <si>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</si>
  <si>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</si>
  <si>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</si>
  <si>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</si>
  <si>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</si>
  <si>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</si>
  <si>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</si>
  <si>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</si>
  <si>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</si>
  <si>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</si>
  <si>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</si>
  <si>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</si>
  <si>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</si>
  <si>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</si>
  <si>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</si>
  <si>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</si>
  <si>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</si>
  <si>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</si>
  <si>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</si>
  <si>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</si>
  <si>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</si>
  <si>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</si>
  <si>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</si>
  <si>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</si>
  <si>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</si>
  <si>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</si>
  <si>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</si>
  <si>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</si>
  <si>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</si>
  <si>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</si>
  <si>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</si>
  <si>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</si>
  <si>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</si>
  <si>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</si>
  <si>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</si>
  <si>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</si>
  <si>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</si>
  <si>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</si>
  <si>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</si>
  <si>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</si>
  <si>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</si>
  <si>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</si>
  <si>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</si>
  <si>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</si>
  <si>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</si>
  <si>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</si>
  <si>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</si>
  <si>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</si>
  <si>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</si>
  <si>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</si>
  <si>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</si>
  <si>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</si>
  <si>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</si>
  <si>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</si>
  <si>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</si>
  <si>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</si>
  <si>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</si>
  <si>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</si>
  <si>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</si>
  <si>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</si>
  <si>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</si>
  <si>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</si>
  <si>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</si>
  <si>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</si>
  <si>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</si>
  <si>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</si>
  <si>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</si>
  <si>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</si>
  <si>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</si>
  <si>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</si>
  <si>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</si>
  <si>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</si>
  <si>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</si>
  <si>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</si>
  <si>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</si>
  <si>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</si>
  <si>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</si>
  <si>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</si>
  <si>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</si>
  <si>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</si>
  <si>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</si>
  <si>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</si>
  <si>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</si>
  <si>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</si>
  <si>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</si>
  <si>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</si>
  <si>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</si>
  <si>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</si>
  <si>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</si>
  <si>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</si>
  <si>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</si>
  <si>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</si>
  <si>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</si>
  <si>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</si>
  <si>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</si>
  <si>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</si>
  <si>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</si>
  <si>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</si>
  <si>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</si>
  <si>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</si>
  <si>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</si>
  <si>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</si>
  <si>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</si>
  <si>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</si>
  <si>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</si>
  <si>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</si>
  <si>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</si>
  <si>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</si>
  <si>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</si>
  <si>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</si>
  <si>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</si>
  <si>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</si>
  <si>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</si>
  <si>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</si>
  <si>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</si>
  <si>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</si>
  <si>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</si>
  <si>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</si>
  <si>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</si>
  <si>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</si>
  <si>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</si>
  <si>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</si>
  <si>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</si>
  <si>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</si>
  <si>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</si>
  <si>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</si>
  <si>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</si>
  <si>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</si>
  <si>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</si>
  <si>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</si>
  <si>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</si>
  <si>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</si>
  <si>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</si>
  <si>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</si>
  <si>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</si>
  <si>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</si>
  <si>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</si>
  <si>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</si>
  <si>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</si>
  <si>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</si>
  <si>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</si>
  <si>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</si>
  <si>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</si>
  <si>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</si>
  <si>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</si>
  <si>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</si>
  <si>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</si>
  <si>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</si>
  <si>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</si>
  <si>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</si>
  <si>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</si>
  <si>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</si>
  <si>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</si>
  <si>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</si>
  <si>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</si>
  <si>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</si>
  <si>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</si>
  <si>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</si>
  <si>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</si>
  <si>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</si>
  <si>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</si>
  <si>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</si>
  <si>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</si>
  <si>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</si>
  <si>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</si>
  <si>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</si>
  <si>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</si>
  <si>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</si>
  <si>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</si>
  <si>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</si>
  <si>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</si>
  <si>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</si>
  <si>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</si>
  <si>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</si>
  <si>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</si>
  <si>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</si>
  <si>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</si>
  <si>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</si>
  <si>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</si>
  <si>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</si>
  <si>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</si>
  <si>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</si>
  <si>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</si>
  <si>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</si>
  <si>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</si>
  <si>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</si>
  <si>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</si>
  <si>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</si>
  <si>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</si>
  <si>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</si>
  <si>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</si>
  <si>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</si>
  <si>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</si>
  <si>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</si>
  <si>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</si>
  <si>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</si>
  <si>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</si>
  <si>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</si>
  <si>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</si>
  <si>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</si>
  <si>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</si>
  <si>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</si>
  <si>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</si>
  <si>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</si>
  <si>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</si>
  <si>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</si>
  <si>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</si>
  <si>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</si>
  <si>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</si>
  <si>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</si>
  <si>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</si>
  <si>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</si>
  <si>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</si>
  <si>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</si>
  <si>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</si>
  <si>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</si>
  <si>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</si>
  <si>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</si>
  <si>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</si>
  <si>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</si>
  <si>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</si>
  <si>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</si>
  <si>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</si>
  <si>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</si>
  <si>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</si>
  <si>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</si>
  <si>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</si>
  <si>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</si>
  <si>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</si>
  <si>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</si>
  <si>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</si>
  <si>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</si>
  <si>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</si>
  <si>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</si>
  <si>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</si>
  <si>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</si>
  <si>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</si>
  <si>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</si>
  <si>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</si>
  <si>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true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</si>
  <si>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</si>
  <si>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</si>
  <si>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</si>
  <si>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</si>
  <si>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</si>
  <si>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</si>
  <si>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</si>
  <si>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</si>
  <si>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</si>
  <si>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</si>
  <si>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</si>
  <si>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</si>
  <si>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</si>
  <si>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</si>
  <si>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</si>
  <si>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</si>
  <si>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</si>
  <si>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</si>
  <si>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</si>
  <si>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</si>
  <si>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</si>
  <si>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</si>
  <si>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</si>
  <si>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</si>
  <si>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</si>
  <si>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</si>
  <si>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</si>
  <si>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</si>
  <si>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</si>
  <si>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</si>
  <si>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</si>
  <si>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</si>
  <si>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</si>
  <si>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</si>
  <si>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</si>
  <si>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</si>
  <si>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</si>
  <si>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</si>
  <si>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</si>
  <si>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</si>
  <si>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</si>
  <si>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</si>
  <si>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</si>
  <si>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</si>
  <si>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</si>
  <si>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</si>
  <si>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</si>
  <si>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</si>
  <si>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</si>
  <si>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</si>
  <si>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</si>
  <si>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</si>
  <si>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</si>
  <si>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</si>
  <si>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</si>
  <si>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</si>
  <si>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</si>
  <si>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</si>
  <si>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</si>
  <si>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</si>
  <si>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</si>
  <si>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</si>
  <si>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</si>
  <si>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</si>
  <si>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</si>
  <si>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</si>
  <si>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</si>
  <si>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</si>
  <si>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</si>
  <si>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</si>
  <si>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</si>
  <si>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</si>
  <si>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</si>
  <si>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</si>
  <si>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</si>
  <si>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</si>
  <si>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</si>
  <si>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</si>
  <si>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</si>
  <si>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</si>
  <si>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</si>
  <si>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</si>
  <si>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</si>
  <si>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</si>
  <si>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</si>
  <si>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</si>
  <si>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</si>
  <si>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</si>
  <si>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</si>
  <si>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</si>
  <si>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</si>
  <si>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</si>
  <si>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</si>
  <si>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</si>
  <si>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</si>
  <si>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</si>
  <si>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</si>
  <si>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</si>
  <si>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</si>
  <si>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</si>
  <si>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</si>
  <si>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</si>
  <si>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</si>
  <si>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</si>
  <si>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</si>
  <si>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</si>
  <si>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</si>
  <si>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</si>
  <si>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</si>
  <si>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</si>
  <si>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</si>
  <si>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</si>
  <si>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</si>
  <si>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</si>
  <si>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</si>
  <si>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</si>
  <si>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</si>
  <si>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</si>
  <si>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</si>
  <si>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</si>
  <si>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</si>
  <si>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</si>
  <si>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</si>
  <si>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</si>
  <si>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</si>
  <si>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</si>
  <si>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</si>
  <si>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</si>
  <si>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</si>
  <si>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</si>
  <si>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</si>
  <si>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</si>
  <si>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</si>
  <si>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</si>
  <si>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</si>
  <si>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</si>
  <si>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</si>
  <si>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</si>
  <si>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</si>
  <si>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</si>
  <si>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</si>
  <si>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</si>
  <si>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</si>
  <si>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</si>
  <si>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</si>
  <si>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</si>
  <si>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</si>
  <si>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</si>
  <si>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</si>
  <si>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</si>
  <si>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</si>
  <si>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</si>
  <si>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</si>
  <si>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</si>
  <si>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</si>
  <si>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</si>
  <si>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</si>
  <si>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</si>
  <si>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</si>
  <si>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</si>
  <si>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</si>
  <si>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</si>
  <si>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</si>
  <si>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</si>
  <si>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</si>
  <si>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</si>
  <si>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</si>
  <si>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</si>
  <si>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</si>
  <si>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</si>
  <si>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</si>
  <si>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</si>
  <si>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</si>
  <si>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</si>
  <si>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</si>
  <si>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</si>
  <si>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</si>
  <si>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</si>
  <si>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</si>
  <si>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</si>
  <si>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</si>
  <si>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</si>
  <si>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</si>
  <si>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</si>
  <si>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</si>
  <si>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</si>
  <si>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</si>
  <si>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</si>
  <si>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</si>
  <si>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</si>
  <si>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</si>
  <si>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</si>
  <si>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</si>
  <si>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</si>
  <si>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</si>
  <si>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</si>
  <si>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</si>
  <si>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</si>
  <si>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</si>
  <si>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</si>
  <si>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</si>
  <si>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</si>
  <si>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</si>
  <si>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</si>
  <si>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</si>
  <si>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</si>
  <si>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</si>
  <si>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</si>
  <si>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</si>
  <si>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</si>
  <si>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</si>
  <si>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</si>
  <si>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</si>
  <si>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</si>
  <si>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</si>
  <si>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</si>
  <si>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</si>
  <si>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</si>
  <si>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</si>
  <si>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</si>
  <si>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</si>
  <si>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</si>
  <si>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</si>
  <si>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</si>
  <si>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</si>
  <si>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</si>
  <si>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</si>
  <si>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</si>
  <si>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</si>
  <si>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</si>
  <si>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</si>
  <si>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</si>
  <si>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</si>
  <si>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</si>
  <si>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</si>
  <si>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</si>
  <si>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</si>
  <si>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</si>
  <si>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</si>
  <si>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</si>
  <si>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</si>
  <si>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</si>
  <si>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</si>
  <si>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</si>
  <si>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</si>
  <si>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</si>
  <si>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</si>
  <si>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</si>
  <si>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</si>
  <si>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</si>
  <si>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</si>
  <si>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</si>
  <si>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</si>
  <si>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</si>
  <si>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</si>
  <si>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</si>
  <si>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</si>
  <si>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</si>
  <si>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</si>
  <si>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</si>
  <si>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</si>
  <si>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</si>
  <si>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</si>
  <si>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</si>
  <si>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</si>
  <si>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</si>
  <si>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</si>
  <si>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</si>
  <si>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</si>
  <si>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</si>
  <si>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</si>
  <si>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</si>
  <si>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</si>
  <si>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</si>
  <si>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</si>
  <si>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</si>
  <si>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</si>
  <si>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</si>
  <si>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</si>
  <si>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</si>
  <si>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</si>
  <si>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</si>
  <si>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</si>
  <si>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</si>
  <si>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</si>
  <si>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</si>
  <si>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</si>
  <si>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</si>
  <si>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</si>
  <si>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</si>
  <si>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</si>
  <si>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</si>
  <si>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</si>
  <si>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</si>
  <si>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</si>
  <si>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</si>
  <si>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</si>
  <si>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</si>
  <si>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</si>
  <si>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</si>
  <si>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</si>
  <si>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</si>
  <si>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</si>
  <si>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</si>
  <si>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</si>
  <si>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</si>
  <si>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</si>
  <si>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</si>
  <si>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</si>
  <si>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</si>
  <si>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</si>
  <si>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</si>
  <si>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</si>
  <si>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</si>
  <si>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</si>
  <si>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</si>
  <si>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</si>
  <si>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</si>
  <si>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</si>
  <si>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</si>
  <si>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</si>
  <si>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</si>
  <si>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</si>
  <si>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</si>
  <si>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</si>
  <si>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</si>
  <si>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</si>
  <si>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</si>
  <si>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</si>
  <si>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</si>
  <si>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</si>
  <si>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</si>
  <si>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</si>
  <si>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</si>
  <si>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</si>
  <si>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</si>
  <si>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</si>
  <si>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</si>
  <si>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</si>
  <si>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</si>
  <si>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</si>
  <si>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</si>
  <si>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</si>
  <si>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</si>
  <si>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</si>
  <si>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</si>
  <si>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</si>
  <si>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</si>
  <si>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</si>
  <si>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</si>
  <si>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</si>
  <si>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</si>
  <si>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</si>
  <si>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</si>
  <si>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</si>
  <si>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Exterior Lighting</t>
  </si>
  <si>
    <t>10242025-180</t>
  </si>
  <si>
    <t>12.77</t>
  </si>
  <si>
    <t>0</t>
  </si>
  <si>
    <t>4.58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</si>
  <si>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</si>
  <si>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</si>
  <si>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</si>
  <si>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</si>
  <si>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</si>
  <si>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</si>
  <si>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</si>
  <si>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</si>
  <si>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</si>
  <si>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</si>
  <si>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</si>
  <si>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</si>
  <si>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</si>
  <si>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</si>
  <si>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</si>
  <si>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</si>
  <si>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</si>
  <si>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</si>
  <si>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</si>
  <si>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</si>
  <si>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</si>
  <si>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</si>
  <si>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</si>
  <si>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</si>
  <si>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</si>
  <si>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</si>
  <si>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</si>
  <si>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</si>
  <si>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</si>
  <si>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</si>
  <si>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</si>
  <si>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</si>
  <si>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</si>
  <si>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</si>
  <si>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</si>
  <si>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</si>
  <si>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</si>
  <si>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</si>
  <si>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</si>
  <si>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</si>
  <si>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</si>
  <si>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</si>
  <si>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</si>
  <si>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</si>
  <si>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</si>
  <si>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</si>
  <si>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</si>
  <si>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</si>
  <si>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</si>
  <si>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</si>
  <si>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</si>
  <si>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</si>
  <si>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</si>
  <si>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</si>
  <si>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</si>
  <si>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</si>
  <si>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</si>
  <si>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</si>
  <si>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</si>
  <si>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</si>
  <si>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</si>
  <si>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</si>
  <si>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</si>
  <si>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</si>
  <si>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</si>
  <si>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</si>
  <si>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</si>
  <si>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</si>
  <si>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</si>
  <si>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</si>
  <si>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</si>
  <si>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</si>
  <si>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</si>
  <si>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</si>
  <si>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</si>
  <si>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</si>
  <si>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</si>
  <si>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</si>
  <si>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</si>
  <si>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</si>
  <si>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</si>
  <si>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</si>
  <si>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</si>
  <si>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</si>
  <si>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</si>
  <si>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</si>
  <si>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</si>
  <si>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</si>
  <si>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</si>
  <si>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</si>
  <si>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</si>
  <si>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</si>
  <si>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</si>
  <si>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</si>
  <si>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</si>
  <si>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</si>
  <si>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</si>
  <si>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</si>
  <si>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</si>
  <si>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</si>
  <si>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</si>
  <si>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</si>
  <si>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</si>
  <si>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</si>
  <si>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</si>
  <si>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</si>
  <si>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</si>
  <si>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</si>
  <si>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</si>
  <si>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</si>
  <si>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</si>
  <si>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</si>
  <si>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</si>
  <si>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</si>
  <si>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</si>
  <si>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</si>
  <si>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</si>
  <si>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</si>
  <si>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</si>
  <si>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</si>
  <si>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</si>
  <si>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</si>
  <si>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</si>
  <si>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</si>
  <si>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</si>
  <si>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</si>
  <si>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</si>
  <si>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</si>
  <si>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</si>
  <si>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</si>
  <si>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</si>
  <si>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</si>
  <si>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</si>
  <si>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</si>
  <si>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</si>
  <si>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</si>
  <si>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</si>
  <si>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</si>
  <si>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</si>
  <si>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</si>
  <si>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</si>
  <si>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</si>
  <si>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</si>
  <si>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</si>
  <si>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</si>
  <si>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</si>
  <si>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</si>
  <si>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</si>
  <si>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</si>
  <si>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</si>
  <si>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</si>
  <si>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</si>
  <si>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</si>
  <si>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</si>
  <si>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</si>
  <si>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</si>
  <si>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</si>
  <si>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</si>
  <si>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</si>
  <si>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</si>
  <si>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</si>
  <si>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</si>
  <si>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</si>
  <si>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</si>
  <si>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</si>
  <si>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</si>
  <si>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</si>
  <si>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</si>
  <si>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</si>
  <si>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</si>
  <si>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</si>
  <si>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</si>
  <si>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</si>
  <si>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</si>
  <si>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</si>
  <si>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</si>
  <si>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</si>
  <si>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</si>
  <si>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</si>
  <si>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</si>
  <si>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</si>
  <si>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</si>
  <si>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</si>
  <si>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</si>
  <si>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</si>
  <si>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</si>
  <si>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</si>
  <si>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</si>
  <si>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</si>
  <si>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</si>
  <si>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</si>
  <si>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</si>
  <si>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</si>
  <si>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</si>
  <si>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</si>
  <si>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</si>
  <si>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</si>
  <si>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</si>
  <si>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</si>
  <si>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</si>
  <si>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</si>
  <si>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</si>
  <si>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</si>
  <si>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</si>
  <si>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</si>
  <si>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</si>
  <si>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</si>
  <si>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</si>
  <si>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</si>
  <si>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</si>
  <si>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</si>
  <si>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</si>
  <si>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</si>
  <si>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</si>
  <si>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</si>
  <si>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</si>
  <si>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</si>
  <si>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</si>
  <si>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</si>
  <si>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</si>
  <si>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</si>
  <si>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</si>
  <si>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</si>
  <si>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</si>
  <si>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</si>
  <si>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</si>
  <si>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</si>
  <si>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</si>
  <si>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</si>
  <si>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</si>
  <si>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</si>
  <si>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</si>
  <si>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</si>
  <si>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</si>
  <si>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</si>
  <si>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</si>
  <si>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</si>
  <si>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</si>
  <si>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</si>
  <si>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</si>
  <si>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</si>
  <si>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</si>
  <si>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</si>
  <si>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</si>
  <si>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</si>
  <si>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</si>
  <si>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</si>
  <si>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</si>
  <si>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</si>
  <si>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</si>
  <si>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</si>
  <si>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</si>
  <si>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</si>
  <si>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</si>
  <si>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</si>
  <si>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</si>
  <si>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</si>
  <si>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</si>
  <si>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</si>
  <si>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</si>
  <si>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</si>
  <si>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</si>
  <si>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</si>
  <si>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</si>
  <si>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</si>
  <si>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</si>
  <si>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</si>
  <si>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</si>
  <si>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</si>
  <si>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</si>
  <si>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</si>
  <si>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</si>
  <si>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</si>
  <si>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</si>
  <si>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</si>
  <si>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</si>
  <si>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</si>
  <si>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</si>
  <si>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</si>
  <si>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</si>
  <si>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</si>
  <si>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</si>
  <si>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</si>
  <si>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</si>
  <si>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</si>
  <si>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</si>
  <si>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</si>
  <si>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</si>
  <si>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</si>
  <si>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</si>
  <si>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</si>
  <si>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</si>
  <si>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</si>
  <si>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</si>
  <si>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</si>
  <si>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</si>
  <si>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</si>
  <si>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</si>
  <si>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</si>
  <si>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</si>
  <si>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</si>
  <si>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</si>
  <si>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</si>
  <si>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</si>
  <si>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</si>
  <si>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</si>
  <si>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</si>
  <si>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</si>
  <si>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</si>
  <si>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</si>
  <si>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</si>
  <si>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</si>
  <si>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</si>
  <si>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</si>
  <si>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</si>
  <si>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</si>
  <si>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</si>
  <si>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</si>
  <si>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</si>
  <si>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</si>
  <si>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</si>
  <si>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</si>
  <si>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</si>
  <si>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</si>
  <si>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</si>
  <si>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</si>
  <si>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</si>
  <si>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</si>
  <si>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</si>
  <si>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</si>
  <si>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</si>
  <si>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</si>
  <si>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</si>
  <si>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</si>
  <si>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</si>
  <si>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</si>
  <si>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</si>
  <si>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</si>
  <si>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</si>
  <si>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</si>
  <si>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</si>
  <si>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</si>
  <si>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</si>
  <si>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</si>
  <si>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</si>
  <si>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</si>
  <si>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</si>
  <si>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</si>
  <si>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</si>
  <si>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</si>
  <si>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</si>
  <si>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</si>
  <si>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</si>
  <si>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</si>
  <si>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</si>
  <si>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</si>
  <si>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</si>
  <si>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</si>
  <si>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</si>
  <si>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</si>
  <si>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</si>
  <si>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</si>
  <si>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</si>
  <si>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</si>
  <si>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</si>
  <si>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</si>
  <si>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</si>
  <si>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</si>
  <si>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</si>
  <si>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</si>
  <si>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</si>
  <si>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</si>
  <si>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</si>
  <si>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</si>
  <si>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</si>
  <si>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</si>
  <si>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</si>
  <si>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</si>
  <si>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</si>
  <si>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</si>
  <si>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</si>
  <si>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</si>
  <si>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</si>
  <si>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</si>
  <si>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</si>
  <si>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</si>
  <si>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</si>
  <si>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</si>
  <si>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</si>
  <si>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</si>
  <si>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</si>
  <si>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</si>
  <si>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</si>
  <si>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</si>
  <si>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</si>
  <si>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</si>
  <si>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</si>
  <si>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</si>
  <si>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</si>
  <si>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</si>
  <si>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</si>
  <si>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</si>
  <si>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</si>
  <si>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</si>
  <si>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</si>
  <si>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</si>
  <si>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</si>
  <si>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</si>
  <si>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</si>
  <si>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</si>
  <si>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</si>
  <si>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</si>
  <si>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</si>
  <si>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</si>
  <si>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</si>
  <si>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</si>
  <si>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</si>
  <si>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</si>
  <si>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</si>
  <si>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</si>
  <si>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</si>
  <si>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</si>
  <si>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</si>
  <si>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</si>
  <si>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</si>
  <si>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</si>
  <si>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</si>
  <si>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</si>
  <si>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</si>
  <si>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</si>
  <si>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</si>
  <si>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</si>
  <si>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Versions</t>
  </si>
  <si>
    <t>Release date</t>
  </si>
  <si>
    <t>Notes</t>
  </si>
  <si>
    <t>v071125.1</t>
  </si>
  <si>
    <t>New Express lighting tool</t>
  </si>
  <si>
    <t>v071125.2</t>
  </si>
  <si>
    <t>edited tool to gather existing info and QPL</t>
  </si>
  <si>
    <t>v102425.1</t>
  </si>
  <si>
    <t>WY info added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</si>
</sst>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2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24" fillId="0" borderId="0" xfId="0" applyFont="1" applyAlignment="1">
      <alignment vertical="center"/>
    </xf>
    <xf numFmtId="0" fontId="45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numFmt numFmtId="19" formatCode="m/d/yyyy"/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0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="85" zoomScaleNormal="85" workbookViewId="0">
      <selection activeCell="J11" sqref="J11:K1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/>
  <cols>
    <col min="1" max="1" width="1.42578125" customWidth="1"/>
    <col min="2" max="2" width="5.140625" customWidth="1"/>
    <col min="3" max="3" width="27.5703125" hidden="1" customWidth="1"/>
    <col min="4" max="4" width="1.5703125" hidden="1" customWidth="1"/>
    <col min="5" max="5" width="3.85546875" customWidth="1"/>
    <col min="6" max="6" width="25.42578125" customWidth="1"/>
    <col min="7" max="7" width="10.5703125" customWidth="1"/>
    <col min="8" max="8" width="23.42578125" customWidth="1"/>
    <col min="9" max="9" width="7.42578125" customWidth="1"/>
    <col min="10" max="10" width="7.5703125" customWidth="1"/>
    <col min="11" max="11" width="19" customWidth="1"/>
    <col min="12" max="12" width="25" customWidth="1"/>
    <col min="13" max="13" width="23.42578125" hidden="1" customWidth="1"/>
    <col min="14" max="14" width="31.5703125" hidden="1" customWidth="1"/>
    <col min="15" max="15" width="49.5703125" hidden="1" customWidth="1"/>
    <col min="16" max="16" width="9.5703125" hidden="1" customWidth="1"/>
    <col min="17" max="17" width="12.5703125" hidden="1" customWidth="1"/>
    <col min="18" max="19" width="7.5703125" hidden="1" customWidth="1"/>
    <col min="20" max="20" width="19.140625" hidden="1" customWidth="1"/>
    <col min="21" max="21" width="9.42578125" customWidth="1"/>
    <col min="22" max="22" width="13.5703125" customWidth="1"/>
    <col min="23" max="23" width="11.5703125" customWidth="1"/>
    <col min="24" max="24" width="13" hidden="1" customWidth="1"/>
    <col min="25" max="25" width="1.42578125" customWidth="1"/>
    <col min="26" max="26" width="18" customWidth="1"/>
    <col min="27" max="27" width="15.140625" customWidth="1"/>
  </cols>
  <sheetData>
    <row r="1" spans="1:40" ht="9" customHeight="1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5" customHeight="1">
      <c r="A2" s="37"/>
      <c r="B2" s="146" t="e" vm="1">
        <v>#VALUE!</v>
      </c>
      <c r="C2" s="146"/>
      <c r="D2" s="146"/>
      <c r="E2" s="146"/>
      <c r="F2" s="146"/>
      <c r="G2" s="146"/>
      <c r="H2" s="25"/>
      <c r="I2" s="25"/>
      <c r="J2" s="25"/>
      <c r="K2" s="25"/>
      <c r="L2" s="159"/>
      <c r="M2" s="159"/>
      <c r="N2" s="25"/>
      <c r="O2" s="25"/>
      <c r="P2" s="25"/>
      <c r="Q2" s="25"/>
      <c r="R2" s="25"/>
      <c r="S2" s="25"/>
      <c r="T2" s="25"/>
      <c r="U2" s="160" t="e" vm="2">
        <v>#VALUE!</v>
      </c>
      <c r="V2" s="160"/>
      <c r="W2" s="160"/>
      <c r="X2" s="25"/>
      <c r="Y2" s="37"/>
      <c r="Z2" s="153" t="s">
        <v>1</v>
      </c>
      <c r="AA2" s="153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>
      <c r="A3" s="37"/>
      <c r="B3" s="146"/>
      <c r="C3" s="146"/>
      <c r="D3" s="146"/>
      <c r="E3" s="146"/>
      <c r="F3" s="146"/>
      <c r="G3" s="146"/>
      <c r="H3" s="25"/>
      <c r="I3" s="25"/>
      <c r="J3" s="25"/>
      <c r="K3" s="25"/>
      <c r="L3" s="159"/>
      <c r="M3" s="159"/>
      <c r="N3" s="25"/>
      <c r="O3" s="25"/>
      <c r="P3" s="25"/>
      <c r="Q3" s="25"/>
      <c r="R3" s="25"/>
      <c r="S3" s="25"/>
      <c r="T3" s="25"/>
      <c r="U3" s="160"/>
      <c r="V3" s="160"/>
      <c r="W3" s="160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4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/>
      </c>
      <c r="Y5" s="37"/>
      <c r="Z5" s="73" t="s">
        <v>5</v>
      </c>
      <c r="AA5" s="139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>
      <c r="A6" s="37"/>
      <c r="B6" s="38"/>
      <c r="H6" s="17" t="s">
        <v>6</v>
      </c>
      <c r="I6" s="13"/>
      <c r="J6" s="154"/>
      <c r="K6" s="154"/>
      <c r="L6" s="47" t="s">
        <v>7</v>
      </c>
      <c r="N6" s="80"/>
      <c r="O6" s="80"/>
      <c r="P6" s="80"/>
      <c r="Q6" s="80"/>
      <c r="R6" s="80"/>
      <c r="S6" s="80"/>
      <c r="T6" s="80"/>
      <c r="U6" s="154"/>
      <c r="V6" s="154"/>
      <c r="W6" s="143"/>
      <c r="Y6" s="37"/>
      <c r="Z6" s="73" t="s">
        <v>8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>
      <c r="A7" s="37"/>
      <c r="B7" s="38"/>
      <c r="H7" s="17" t="s">
        <v>9</v>
      </c>
      <c r="I7" s="13"/>
      <c r="J7" s="154"/>
      <c r="K7" s="154"/>
      <c r="L7" s="141" t="s">
        <v>10</v>
      </c>
      <c r="N7" s="136"/>
      <c r="O7" s="135"/>
      <c r="P7" s="135"/>
      <c r="Q7" s="135"/>
      <c r="R7" s="135"/>
      <c r="S7" s="135"/>
      <c r="T7" s="135"/>
      <c r="U7" s="151"/>
      <c r="V7" s="152"/>
      <c r="W7" s="13"/>
      <c r="X7" s="13"/>
      <c r="Y7" s="37"/>
      <c r="Z7" s="74" t="s">
        <v>11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>
      <c r="A8" s="37"/>
      <c r="B8" s="38"/>
      <c r="H8" s="17" t="s">
        <v>12</v>
      </c>
      <c r="I8" s="13"/>
      <c r="J8" s="155"/>
      <c r="K8" s="154"/>
      <c r="L8" s="47" t="s">
        <v>13</v>
      </c>
      <c r="N8" s="81"/>
      <c r="O8" s="81"/>
      <c r="P8" s="81"/>
      <c r="Q8" s="81"/>
      <c r="R8" s="81"/>
      <c r="S8" s="81"/>
      <c r="T8" s="81"/>
      <c r="U8" s="156"/>
      <c r="V8" s="156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>
      <c r="A9" s="37"/>
      <c r="B9" s="38"/>
      <c r="H9" s="47" t="s">
        <v>14</v>
      </c>
      <c r="J9" s="154"/>
      <c r="K9" s="154"/>
      <c r="L9" s="47" t="s">
        <v>15</v>
      </c>
      <c r="N9" s="81"/>
      <c r="O9" s="81"/>
      <c r="P9" s="81"/>
      <c r="Q9" s="81"/>
      <c r="R9" s="81"/>
      <c r="S9" s="81"/>
      <c r="T9" s="81"/>
      <c r="U9" s="157"/>
      <c r="V9" s="158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>
      <c r="A10" s="37"/>
      <c r="B10" s="38"/>
      <c r="H10" s="47" t="s">
        <v>16</v>
      </c>
      <c r="J10" s="154"/>
      <c r="K10" s="154"/>
      <c r="L10" s="47" t="s">
        <v>17</v>
      </c>
      <c r="N10" s="81"/>
      <c r="O10" s="81"/>
      <c r="P10" s="81"/>
      <c r="Q10" s="81"/>
      <c r="R10" s="81"/>
      <c r="S10" s="81"/>
      <c r="T10" s="81"/>
      <c r="U10" s="157"/>
      <c r="V10" s="158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>
      <c r="A11" s="37"/>
      <c r="B11" s="38"/>
      <c r="H11" s="47" t="s">
        <v>18</v>
      </c>
      <c r="J11" s="149" t="str">
        <f>IF(J10="","",LEFT(J10, SEARCH(" ", J10&amp;" ")-1))</f>
        <v/>
      </c>
      <c r="K11" s="150"/>
      <c r="L11" s="145" t="s">
        <v>19</v>
      </c>
      <c r="N11" s="82"/>
      <c r="O11" s="82"/>
      <c r="P11" s="82"/>
      <c r="Q11" s="82"/>
      <c r="R11" s="82"/>
      <c r="S11" s="82"/>
      <c r="T11" s="82"/>
      <c r="U11" s="147" t="str">
        <f>IF(SUM(U8:U10)=0,"",SUM(U8:U10))</f>
        <v/>
      </c>
      <c r="V11" s="148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>
      <c r="A13" s="37"/>
      <c r="B13" s="44" t="s">
        <v>20</v>
      </c>
      <c r="C13" s="129" t="s">
        <v>14</v>
      </c>
      <c r="D13" s="45" t="s">
        <v>7</v>
      </c>
      <c r="E13" s="45" t="s">
        <v>21</v>
      </c>
      <c r="F13" s="45" t="s">
        <v>22</v>
      </c>
      <c r="G13" s="45" t="s">
        <v>23</v>
      </c>
      <c r="H13" s="45" t="s">
        <v>24</v>
      </c>
      <c r="I13" s="133" t="s">
        <v>25</v>
      </c>
      <c r="J13" s="134" t="s">
        <v>26</v>
      </c>
      <c r="K13" s="129" t="s">
        <v>27</v>
      </c>
      <c r="L13" s="129" t="s">
        <v>28</v>
      </c>
      <c r="M13" s="46" t="s">
        <v>29</v>
      </c>
      <c r="N13" s="46" t="s">
        <v>30</v>
      </c>
      <c r="O13" s="46" t="s">
        <v>31</v>
      </c>
      <c r="P13" s="46" t="s">
        <v>32</v>
      </c>
      <c r="Q13" s="46" t="s">
        <v>33</v>
      </c>
      <c r="R13" s="46" t="s">
        <v>34</v>
      </c>
      <c r="S13" s="46" t="s">
        <v>35</v>
      </c>
      <c r="T13" s="130" t="s">
        <v>36</v>
      </c>
      <c r="U13" s="46" t="s">
        <v>37</v>
      </c>
      <c r="V13" s="46" t="s">
        <v>38</v>
      </c>
      <c r="W13" s="54" t="s">
        <v>39</v>
      </c>
      <c r="X13" s="52" t="s">
        <v>40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2.5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2.5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3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2.5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2.5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2.5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2.5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2.5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2.5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2.5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2.5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2.5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2.5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2.5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2.5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 t="str">
        <f t="shared" si="12"/>
        <v/>
      </c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2.5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 t="str">
        <f t="shared" si="12"/>
        <v/>
      </c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2.5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 t="str">
        <f t="shared" si="12"/>
        <v/>
      </c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2.5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 t="str">
        <f t="shared" si="12"/>
        <v/>
      </c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2.5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 t="str">
        <f t="shared" si="12"/>
        <v/>
      </c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2.5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 t="str">
        <f t="shared" si="12"/>
        <v/>
      </c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2.5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 t="str">
        <f t="shared" si="12"/>
        <v/>
      </c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2.5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 t="str">
        <f t="shared" si="12"/>
        <v/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2.5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 t="str">
        <f t="shared" si="12"/>
        <v/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2.5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 t="str">
        <f t="shared" si="12"/>
        <v/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2.5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 t="str">
        <f t="shared" si="12"/>
        <v/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2.5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 t="str">
        <f t="shared" si="12"/>
        <v/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2.5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 t="str">
        <f t="shared" si="12"/>
        <v/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2.5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 t="str">
        <f t="shared" si="12"/>
        <v/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2.5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 t="str">
        <f t="shared" si="12"/>
        <v/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2.5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 t="str">
        <f t="shared" si="12"/>
        <v/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2.5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 t="str">
        <f t="shared" si="12"/>
        <v/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2.5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 t="str">
        <f t="shared" si="12"/>
        <v/>
      </c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2.5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 t="str">
        <f t="shared" si="12"/>
        <v/>
      </c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2.5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 t="str">
        <f t="shared" si="12"/>
        <v/>
      </c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2.5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 t="str">
        <f t="shared" si="12"/>
        <v/>
      </c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2.5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 t="str">
        <f t="shared" si="12"/>
        <v/>
      </c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2.5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 t="str">
        <f t="shared" si="12"/>
        <v/>
      </c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2.5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 t="str">
        <f t="shared" si="12"/>
        <v/>
      </c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2.5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2.5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2.5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2.5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2.5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 t="str">
        <f t="shared" si="12"/>
        <v/>
      </c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2.5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 t="str">
        <f t="shared" si="12"/>
        <v/>
      </c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2.5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 t="str">
        <f t="shared" si="12"/>
        <v/>
      </c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2.5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 t="str">
        <f t="shared" si="12"/>
        <v/>
      </c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2.5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2.5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2.5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 t="str">
        <f t="shared" si="12"/>
        <v/>
      </c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2.5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2.5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53" t="str">
        <f t="shared" si="12"/>
        <v/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.75" thickBot="1">
      <c r="A64" s="37"/>
      <c r="B64" s="63"/>
      <c r="C64" s="55" t="s">
        <v>41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ikatNDAbgitgn9gPn9Cigsi+yK7Oj6Q1DyicQfCSak84cPPLwKptcjz56ucz2U7Pwg1UFegFWcxNWgwB8jEVEA==" saltValue="P6VGTor2k9urVnDVjlh5NQ==" spinCount="100000" sheet="1"/>
  <mergeCells count="16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conditionalFormatting sqref="I4 J6:J10">
    <cfRule type="expression" dxfId="5" priority="6">
      <formula>LEN(I4)&gt;0</formula>
    </cfRule>
  </conditionalFormatting>
  <conditionalFormatting sqref="I12 C14:L63">
    <cfRule type="expression" dxfId="4" priority="10">
      <formula>LEN(C12)&gt;0</formula>
    </cfRule>
  </conditionalFormatting>
  <conditionalFormatting sqref="U6:U11">
    <cfRule type="expression" dxfId="3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topLeftCell="A17" zoomScaleNormal="100" workbookViewId="0">
      <selection activeCell="D25" sqref="D25:F28"/>
    </sheetView>
  </sheetViews>
  <sheetFormatPr defaultRowHeight="15"/>
  <cols>
    <col min="1" max="1" width="1.42578125" customWidth="1"/>
    <col min="2" max="3" width="8.42578125" customWidth="1"/>
    <col min="4" max="4" width="20.42578125" customWidth="1"/>
    <col min="5" max="5" width="2.42578125" customWidth="1"/>
    <col min="6" max="7" width="8.42578125" customWidth="1"/>
    <col min="8" max="8" width="13" customWidth="1"/>
    <col min="9" max="9" width="2.42578125" customWidth="1"/>
    <col min="10" max="10" width="8.5703125" customWidth="1"/>
    <col min="11" max="11" width="6.5703125" customWidth="1"/>
    <col min="12" max="12" width="8.42578125" customWidth="1"/>
    <col min="13" max="13" width="5.85546875" customWidth="1"/>
    <col min="14" max="14" width="1.42578125" customWidth="1"/>
    <col min="18" max="18" width="17.5703125" customWidth="1"/>
  </cols>
  <sheetData>
    <row r="1" spans="1:26" ht="6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>
      <c r="A3" s="11"/>
      <c r="B3" s="162" t="e" vm="3">
        <v>#VALUE!</v>
      </c>
      <c r="C3" s="162"/>
      <c r="D3" s="162"/>
      <c r="E3" s="43"/>
      <c r="F3" s="13"/>
      <c r="G3" s="13"/>
      <c r="H3" s="13"/>
      <c r="I3" s="13"/>
      <c r="J3" s="12"/>
      <c r="K3" s="161" t="e" vm="2">
        <v>#VALUE!</v>
      </c>
      <c r="L3" s="161"/>
      <c r="M3" s="161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>
      <c r="A4" s="11"/>
      <c r="B4" s="162"/>
      <c r="C4" s="162"/>
      <c r="D4" s="162"/>
      <c r="E4" s="43"/>
      <c r="F4" s="13"/>
      <c r="G4" s="13"/>
      <c r="H4" s="13"/>
      <c r="I4" s="13"/>
      <c r="K4" s="161"/>
      <c r="L4" s="161"/>
      <c r="M4" s="161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>
      <c r="A5" s="11"/>
      <c r="B5" s="162"/>
      <c r="C5" s="162"/>
      <c r="D5" s="162"/>
      <c r="E5" s="43"/>
      <c r="F5" s="13"/>
      <c r="G5" s="13"/>
      <c r="H5" s="13"/>
      <c r="I5" s="13"/>
      <c r="J5" s="13"/>
      <c r="K5" s="161"/>
      <c r="L5" s="161"/>
      <c r="M5" s="161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>
      <c r="A6" s="11"/>
      <c r="B6" s="42" t="s">
        <v>42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43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>
      <c r="A8" s="11"/>
      <c r="B8" s="170" t="s">
        <v>44</v>
      </c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>
      <c r="A9" s="11"/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>
      <c r="A11" s="11"/>
      <c r="B11" s="128" t="s">
        <v>45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5" customHeight="1">
      <c r="A12" s="11"/>
      <c r="B12" s="105"/>
      <c r="C12" s="176">
        <f>'Express Input Form'!J6</f>
        <v>0</v>
      </c>
      <c r="D12" s="176"/>
      <c r="E12" s="176"/>
      <c r="F12" s="176"/>
      <c r="G12" s="176"/>
      <c r="H12" s="176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46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5" customHeight="1">
      <c r="A13" s="11"/>
      <c r="B13" s="105"/>
      <c r="C13" s="176"/>
      <c r="D13" s="176"/>
      <c r="E13" s="176"/>
      <c r="F13" s="176"/>
      <c r="G13" s="176"/>
      <c r="H13" s="176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47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5" customHeight="1">
      <c r="A14" s="11"/>
      <c r="B14" s="105"/>
      <c r="C14" s="176"/>
      <c r="D14" s="176"/>
      <c r="E14" s="176"/>
      <c r="F14" s="176"/>
      <c r="G14" s="176"/>
      <c r="H14" s="176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48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5" customHeight="1">
      <c r="A15" s="11"/>
      <c r="B15" s="128" t="s">
        <v>49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5" customHeight="1">
      <c r="A16" s="11"/>
      <c r="B16" s="105"/>
      <c r="C16" s="174" t="str">
        <f>TEXT(TotalCost, "$#,##0") &amp; "      |"</f>
        <v xml:space="preserve">      |</v>
      </c>
      <c r="D16" s="174"/>
      <c r="E16" s="174"/>
      <c r="F16" s="175" t="str" cm="1">
        <f t="array" ref="F16">IFERROR(TotalCost-TotalCappedIncentive,"")</f>
        <v/>
      </c>
      <c r="G16" s="175"/>
      <c r="H16" s="175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5" customHeight="1">
      <c r="A17" s="11"/>
      <c r="B17" s="105"/>
      <c r="C17" s="174"/>
      <c r="D17" s="174"/>
      <c r="E17" s="174"/>
      <c r="F17" s="175"/>
      <c r="G17" s="175"/>
      <c r="H17" s="175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5" customHeight="1">
      <c r="A18" s="11"/>
      <c r="B18" s="105"/>
      <c r="C18" s="174"/>
      <c r="D18" s="174"/>
      <c r="E18" s="174"/>
      <c r="F18" s="175"/>
      <c r="G18" s="175"/>
      <c r="H18" s="175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>
      <c r="A19" s="11"/>
      <c r="B19" s="128" t="s">
        <v>50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>
      <c r="A20" s="11"/>
      <c r="B20" s="105"/>
      <c r="C20" s="105"/>
      <c r="D20" s="171" t="str">
        <f>IFERROR(IF(kWhSavings_Total="","",(kWhSavings_Total*kWh_Rate)+(kWSavings_Total*kW_Rate)),"-")</f>
        <v>-</v>
      </c>
      <c r="E20" s="171"/>
      <c r="F20" s="171"/>
      <c r="G20" s="173" t="s">
        <v>51</v>
      </c>
      <c r="H20" s="173"/>
      <c r="I20" s="173"/>
      <c r="J20" s="173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>
      <c r="A21" s="11"/>
      <c r="B21" s="105"/>
      <c r="C21" s="105"/>
      <c r="D21" s="171"/>
      <c r="E21" s="171"/>
      <c r="F21" s="171"/>
      <c r="G21" s="173"/>
      <c r="H21" s="173"/>
      <c r="I21" s="173"/>
      <c r="J21" s="173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>
      <c r="A22" s="11"/>
      <c r="B22" s="105"/>
      <c r="C22" s="105"/>
      <c r="D22" s="171"/>
      <c r="E22" s="171"/>
      <c r="F22" s="171"/>
      <c r="G22" s="173"/>
      <c r="H22" s="173"/>
      <c r="I22" s="173"/>
      <c r="J22" s="173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>
      <c r="A23" s="11"/>
      <c r="B23" s="105"/>
      <c r="C23" s="105"/>
      <c r="D23" s="171"/>
      <c r="E23" s="171"/>
      <c r="F23" s="171"/>
      <c r="G23" s="173"/>
      <c r="H23" s="173"/>
      <c r="I23" s="173"/>
      <c r="J23" s="173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>
      <c r="A24" s="11"/>
      <c r="B24" s="128" t="s">
        <v>52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>
      <c r="A25" s="11"/>
      <c r="B25" s="18"/>
      <c r="C25" s="18"/>
      <c r="D25" s="163" t="str" cm="1">
        <f t="array" ref="D25">IFERROR(IF(TotalCappedIncentive="","",TotalCappedIncentive),"-")</f>
        <v>-</v>
      </c>
      <c r="E25" s="163"/>
      <c r="F25" s="163"/>
      <c r="G25" s="164" t="s">
        <v>53</v>
      </c>
      <c r="H25" s="164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>
      <c r="A26" s="11"/>
      <c r="B26" s="18"/>
      <c r="C26" s="18"/>
      <c r="D26" s="163"/>
      <c r="E26" s="163"/>
      <c r="F26" s="163"/>
      <c r="G26" s="164"/>
      <c r="H26" s="164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>
      <c r="A27" s="11"/>
      <c r="B27" s="18"/>
      <c r="C27" s="18"/>
      <c r="D27" s="163"/>
      <c r="E27" s="163"/>
      <c r="F27" s="163"/>
      <c r="G27" s="164"/>
      <c r="H27" s="164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>
      <c r="A28" s="11"/>
      <c r="B28" s="18"/>
      <c r="C28" s="18"/>
      <c r="D28" s="163"/>
      <c r="E28" s="163"/>
      <c r="F28" s="163"/>
      <c r="G28" s="164"/>
      <c r="H28" s="164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>
      <c r="A29" s="11"/>
      <c r="B29" s="128" t="s">
        <v>54</v>
      </c>
      <c r="C29" s="105"/>
      <c r="D29" s="105"/>
      <c r="E29" s="105"/>
      <c r="F29" s="105"/>
      <c r="G29" s="105"/>
      <c r="H29" s="105"/>
      <c r="I29" s="127" t="s">
        <v>55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>
      <c r="A30" s="11"/>
      <c r="B30" s="19"/>
      <c r="C30" s="105"/>
      <c r="D30" s="165" t="str">
        <f>IF(kWhSavings_Total=0,"-",kWhSavings_Total)</f>
        <v>-</v>
      </c>
      <c r="E30" s="165"/>
      <c r="F30" s="165"/>
      <c r="G30" s="166" t="s">
        <v>56</v>
      </c>
      <c r="H30" s="167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>
      <c r="A31" s="11"/>
      <c r="B31" s="19"/>
      <c r="C31" s="105"/>
      <c r="D31" s="165"/>
      <c r="E31" s="165"/>
      <c r="F31" s="165"/>
      <c r="G31" s="167"/>
      <c r="H31" s="167"/>
      <c r="I31" s="105"/>
      <c r="J31" s="172" t="str" cm="1">
        <f t="array" ref="J31">IFERROR(PaybackwithIncentive, "-")</f>
        <v>-</v>
      </c>
      <c r="K31" s="172"/>
      <c r="L31" s="168" t="s">
        <v>57</v>
      </c>
      <c r="M31" s="168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>
      <c r="A32" s="11"/>
      <c r="B32" s="19"/>
      <c r="C32" s="105"/>
      <c r="D32" s="165"/>
      <c r="E32" s="165"/>
      <c r="F32" s="165"/>
      <c r="G32" s="167"/>
      <c r="H32" s="167"/>
      <c r="I32" s="105"/>
      <c r="J32" s="169"/>
      <c r="K32" s="169"/>
      <c r="L32" s="169"/>
      <c r="M32" s="169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>
      <c r="A33" s="11"/>
      <c r="B33" s="19"/>
      <c r="C33" s="105"/>
      <c r="D33" s="180"/>
      <c r="E33" s="180"/>
      <c r="F33" s="180"/>
      <c r="G33" s="166"/>
      <c r="H33" s="166"/>
      <c r="I33" s="105"/>
      <c r="J33" s="177"/>
      <c r="K33" s="177"/>
      <c r="L33" s="166"/>
      <c r="M33" s="166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5" customHeight="1">
      <c r="A34" s="11"/>
      <c r="B34" s="128" t="s">
        <v>58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>
      <c r="A36" s="11"/>
      <c r="B36" s="21"/>
      <c r="C36" s="122"/>
      <c r="D36" s="108" t="s">
        <v>59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>
      <c r="A37" s="11"/>
      <c r="B37" s="21"/>
      <c r="C37" s="122"/>
      <c r="D37" s="108" t="s">
        <v>60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>
      <c r="A38" s="11"/>
      <c r="B38" s="22"/>
      <c r="C38" s="123"/>
      <c r="D38" s="111" t="s">
        <v>61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>
      <c r="A40" s="11"/>
      <c r="B40" s="36"/>
      <c r="C40" s="113" t="s">
        <v>62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>
      <c r="A41" s="11"/>
      <c r="B41" s="34"/>
      <c r="C41" s="116" t="s">
        <v>63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>
      <c r="A44" s="11"/>
      <c r="B44" s="170" t="s">
        <v>64</v>
      </c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>
      <c r="A45" s="11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>
      <c r="A47" s="29"/>
      <c r="B47" s="100" t="s">
        <v>65</v>
      </c>
      <c r="C47" s="101" t="s">
        <v>66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>
      <c r="A48" s="29"/>
      <c r="B48" s="100" t="s">
        <v>67</v>
      </c>
      <c r="C48" s="101" t="s">
        <v>68</v>
      </c>
      <c r="D48" s="102"/>
      <c r="E48" s="103"/>
      <c r="F48" s="103"/>
      <c r="G48" s="103"/>
      <c r="H48" s="103"/>
      <c r="I48" s="178" t="s">
        <v>69</v>
      </c>
      <c r="J48" s="178"/>
      <c r="K48" s="178"/>
      <c r="L48" s="178"/>
      <c r="M48" s="178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>
      <c r="A49" s="29"/>
      <c r="B49" s="100" t="s">
        <v>70</v>
      </c>
      <c r="C49" s="101" t="s">
        <v>71</v>
      </c>
      <c r="D49" s="102"/>
      <c r="E49" s="104"/>
      <c r="F49" s="104"/>
      <c r="G49" s="104"/>
      <c r="H49" s="104"/>
      <c r="I49" s="178"/>
      <c r="J49" s="178"/>
      <c r="K49" s="178"/>
      <c r="L49" s="178"/>
      <c r="M49" s="178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>
      <c r="A50" s="29"/>
      <c r="B50" s="100" t="s">
        <v>72</v>
      </c>
      <c r="C50" s="101" t="s">
        <v>73</v>
      </c>
      <c r="D50" s="102"/>
      <c r="E50" s="104"/>
      <c r="F50" s="104"/>
      <c r="G50" s="104"/>
      <c r="H50" s="126"/>
      <c r="I50" s="126"/>
      <c r="J50" s="179" t="str">
        <f>HYPERLINK("https://wattsmartbusiness.com/apply", "Online Application")</f>
        <v>Online Application</v>
      </c>
      <c r="K50" s="179"/>
      <c r="L50" s="179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>
      <c r="A51" s="29"/>
      <c r="B51" s="100"/>
      <c r="C51" s="101"/>
      <c r="D51" s="102"/>
      <c r="E51" s="103"/>
      <c r="F51" s="103"/>
      <c r="G51" s="103"/>
      <c r="H51" s="126"/>
      <c r="I51" s="126"/>
      <c r="J51" s="179"/>
      <c r="K51" s="179"/>
      <c r="L51" s="179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J33:K33"/>
    <mergeCell ref="L33:M33"/>
    <mergeCell ref="I48:M49"/>
    <mergeCell ref="J51:L51"/>
    <mergeCell ref="J50:L50"/>
    <mergeCell ref="B44:M45"/>
    <mergeCell ref="D33:F33"/>
    <mergeCell ref="G33:H33"/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topLeftCell="A45" workbookViewId="0">
      <selection activeCell="F51" sqref="F51"/>
    </sheetView>
  </sheetViews>
  <sheetFormatPr defaultColWidth="8.85546875" defaultRowHeight="15"/>
  <cols>
    <col min="1" max="1" width="8.5703125" style="93" bestFit="1" customWidth="1"/>
    <col min="2" max="2" width="8.5703125" style="93" customWidth="1"/>
    <col min="3" max="3" width="16.140625" style="93" bestFit="1" customWidth="1"/>
    <col min="4" max="4" width="10.5703125" style="93" customWidth="1"/>
    <col min="5" max="5" width="1.42578125" style="93" customWidth="1"/>
    <col min="6" max="6" width="18" style="93" customWidth="1"/>
    <col min="7" max="7" width="7.85546875" style="93" bestFit="1" customWidth="1"/>
    <col min="8" max="8" width="6.42578125" style="93" customWidth="1"/>
    <col min="9" max="9" width="3.5703125" style="93" customWidth="1"/>
    <col min="10" max="10" width="0.5703125" style="93" customWidth="1"/>
    <col min="11" max="11" width="0.42578125" style="93" customWidth="1"/>
    <col min="12" max="12" width="5.5703125" style="93" customWidth="1"/>
    <col min="13" max="13" width="12.140625" style="93" customWidth="1"/>
    <col min="14" max="14" width="8.85546875" style="93"/>
    <col min="15" max="15" width="12.42578125" style="93" bestFit="1" customWidth="1"/>
    <col min="16" max="16" width="7.42578125" style="93" customWidth="1"/>
    <col min="17" max="19" width="0.42578125" style="93" customWidth="1"/>
    <col min="20" max="20" width="1.42578125" style="93" customWidth="1"/>
    <col min="21" max="21" width="8.85546875" style="93"/>
    <col min="22" max="22" width="8.5703125" style="93" customWidth="1"/>
    <col min="23" max="23" width="2" style="93" customWidth="1"/>
    <col min="24" max="24" width="45.5703125" style="93" customWidth="1"/>
    <col min="25" max="25" width="20.42578125" style="93" customWidth="1"/>
    <col min="26" max="16384" width="8.85546875" style="93"/>
  </cols>
  <sheetData>
    <row r="1" spans="1:33" s="92" customFormat="1" ht="72" customHeight="1">
      <c r="A1" s="90" t="s">
        <v>74</v>
      </c>
      <c r="B1" s="91" t="s">
        <v>75</v>
      </c>
      <c r="C1" s="90" t="s">
        <v>76</v>
      </c>
      <c r="D1" s="91" t="s">
        <v>77</v>
      </c>
      <c r="E1" s="90" t="str">
        <f>'Express Input Form'!O13</f>
        <v>DSM Measure Identifier</v>
      </c>
      <c r="F1" s="90" t="s">
        <v>78</v>
      </c>
      <c r="G1" s="91" t="str">
        <f>'Express Input Form'!I13</f>
        <v>Fixture Wattage</v>
      </c>
      <c r="H1" s="90" t="str">
        <f>'Express Input Form'!J13</f>
        <v>Quantity</v>
      </c>
      <c r="I1" s="90" t="s">
        <v>79</v>
      </c>
      <c r="J1" s="90" t="s">
        <v>80</v>
      </c>
      <c r="K1" s="90" t="s">
        <v>81</v>
      </c>
      <c r="L1" s="90" t="s">
        <v>82</v>
      </c>
      <c r="M1" s="90" t="s">
        <v>83</v>
      </c>
      <c r="N1" s="90" t="s">
        <v>84</v>
      </c>
      <c r="O1" s="90" t="s">
        <v>85</v>
      </c>
      <c r="P1" s="90" t="s">
        <v>86</v>
      </c>
      <c r="Q1" s="90" t="s">
        <v>87</v>
      </c>
      <c r="R1" s="90" t="s">
        <v>88</v>
      </c>
      <c r="S1" s="90" t="s">
        <v>89</v>
      </c>
      <c r="T1" s="90" t="s">
        <v>90</v>
      </c>
      <c r="U1" s="91" t="s">
        <v>91</v>
      </c>
      <c r="V1" s="91" t="s">
        <v>92</v>
      </c>
      <c r="W1" s="98"/>
      <c r="X1" s="97" t="s">
        <v>93</v>
      </c>
      <c r="Y1" s="131" t="s">
        <v>94</v>
      </c>
      <c r="Z1" s="132" t="s">
        <v>95</v>
      </c>
      <c r="AA1" s="132" t="s">
        <v>96</v>
      </c>
      <c r="AB1" s="132" t="s">
        <v>97</v>
      </c>
      <c r="AC1" s="132" t="s">
        <v>98</v>
      </c>
      <c r="AD1" s="132" t="s">
        <v>99</v>
      </c>
      <c r="AE1" s="132" t="s">
        <v>84</v>
      </c>
      <c r="AF1" s="132" t="s">
        <v>100</v>
      </c>
      <c r="AG1" s="132" t="s">
        <v>101</v>
      </c>
    </row>
    <row r="2" spans="1:33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 xml:space="preserve">Exp 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0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 xml:space="preserve">Exp 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102</v>
      </c>
      <c r="Y3" s="140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 xml:space="preserve">Exp 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0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 xml:space="preserve">Exp 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0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 xml:space="preserve">Exp 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0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 xml:space="preserve">Exp 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0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 xml:space="preserve">Exp 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0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 xml:space="preserve">Exp 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0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 xml:space="preserve">Exp 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0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 xml:space="preserve">Exp 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0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 xml:space="preserve">Exp 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0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 xml:space="preserve">Exp 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0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 xml:space="preserve">Exp 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0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 xml:space="preserve">Exp 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0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 xml:space="preserve">Exp 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0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 xml:space="preserve">Exp 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0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 xml:space="preserve">Exp 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0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 xml:space="preserve">Exp 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0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 xml:space="preserve">Exp 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0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 xml:space="preserve">Exp 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0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 xml:space="preserve">Exp 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0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 xml:space="preserve">Exp 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0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 xml:space="preserve">Exp 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0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 xml:space="preserve">Exp 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0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 xml:space="preserve">Exp 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0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 xml:space="preserve">Exp 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0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 xml:space="preserve">Exp 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0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 xml:space="preserve">Exp 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0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 xml:space="preserve">Exp 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0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 xml:space="preserve">Exp 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0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 xml:space="preserve">Exp 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0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 xml:space="preserve">Exp 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0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 xml:space="preserve">Exp 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0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 xml:space="preserve">Exp 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0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 xml:space="preserve">Exp 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0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 xml:space="preserve">Exp 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0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 xml:space="preserve">Exp 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0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 xml:space="preserve">Exp 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0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 xml:space="preserve">Exp 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0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 xml:space="preserve">Exp 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0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 xml:space="preserve">Exp 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0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 xml:space="preserve">Exp 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0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 xml:space="preserve">Exp 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0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 xml:space="preserve">Exp 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0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 xml:space="preserve">Exp 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0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 xml:space="preserve">Exp 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0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 xml:space="preserve">Exp 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0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 xml:space="preserve">Exp 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0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 xml:space="preserve">Exp 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0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 xml:space="preserve">Exp 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0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conditionalFormatting sqref="N2:N51">
    <cfRule type="containsText" dxfId="2" priority="2" operator="containsText" text="TRUE">
      <formula>NOT(ISERROR(SEARCH("TRUE",N2)))</formula>
    </cfRule>
  </conditionalFormatting>
  <conditionalFormatting sqref="AE2:AE51">
    <cfRule type="containsText" dxfId="1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603"/>
  <sheetViews>
    <sheetView topLeftCell="P216" zoomScale="85" zoomScaleNormal="85" workbookViewId="0">
      <selection activeCell="H31" sqref="H31"/>
    </sheetView>
  </sheetViews>
  <sheetFormatPr defaultRowHeight="15"/>
  <cols>
    <col min="1" max="1" width="2.5703125" customWidth="1"/>
    <col min="2" max="2" width="42.42578125" bestFit="1" customWidth="1"/>
    <col min="3" max="3" width="2.5703125" customWidth="1"/>
    <col min="4" max="4" width="42.42578125" bestFit="1" customWidth="1"/>
    <col min="5" max="5" width="2.5703125" customWidth="1"/>
    <col min="6" max="6" width="12.42578125" bestFit="1" customWidth="1"/>
    <col min="7" max="7" width="20.140625" bestFit="1" customWidth="1"/>
    <col min="8" max="8" width="5.5703125" bestFit="1" customWidth="1"/>
    <col min="9" max="9" width="2.5703125" customWidth="1"/>
    <col min="10" max="10" width="29" bestFit="1" customWidth="1"/>
    <col min="11" max="11" width="2.5703125" customWidth="1"/>
    <col min="12" max="12" width="16.42578125" bestFit="1" customWidth="1"/>
    <col min="13" max="13" width="8.85546875" bestFit="1" customWidth="1"/>
    <col min="14" max="14" width="10" bestFit="1" customWidth="1"/>
    <col min="15" max="15" width="2.5703125" customWidth="1"/>
    <col min="16" max="16" width="66.5703125" bestFit="1" customWidth="1"/>
    <col min="17" max="17" width="83" bestFit="1" customWidth="1"/>
    <col min="19" max="19" width="63.42578125" customWidth="1"/>
  </cols>
  <sheetData>
    <row r="1" spans="2:20">
      <c r="B1" s="49" t="s">
        <v>103</v>
      </c>
      <c r="C1" s="76" t="s">
        <v>104</v>
      </c>
      <c r="D1" s="49" t="s">
        <v>105</v>
      </c>
      <c r="F1" s="7"/>
      <c r="G1" s="8" t="s">
        <v>106</v>
      </c>
      <c r="H1" s="9" t="s">
        <v>107</v>
      </c>
      <c r="J1" s="64" t="s">
        <v>108</v>
      </c>
      <c r="L1" s="7" t="s">
        <v>16</v>
      </c>
      <c r="M1" s="8" t="s">
        <v>109</v>
      </c>
      <c r="N1" s="9" t="s">
        <v>110</v>
      </c>
      <c r="P1" s="1" t="s">
        <v>30</v>
      </c>
      <c r="Q1" s="137" t="s">
        <v>111</v>
      </c>
      <c r="R1" s="66" t="s">
        <v>18</v>
      </c>
      <c r="T1" s="65"/>
    </row>
    <row r="2" spans="2:20">
      <c r="B2" s="50" t="s">
        <v>112</v>
      </c>
      <c r="C2" s="76" t="s">
        <v>113</v>
      </c>
      <c r="D2" s="50" t="s">
        <v>112</v>
      </c>
      <c r="F2" s="2" t="s">
        <v>114</v>
      </c>
      <c r="G2">
        <v>0.75</v>
      </c>
      <c r="H2" s="3">
        <v>1.5</v>
      </c>
      <c r="J2" s="50" t="s">
        <v>115</v>
      </c>
      <c r="L2" s="142" t="s">
        <v>116</v>
      </c>
      <c r="M2">
        <v>6.4140000000000003E-2</v>
      </c>
      <c r="N2" s="3">
        <v>15.585000000000001</v>
      </c>
      <c r="P2" s="2" t="s">
        <v>117</v>
      </c>
      <c r="Q2" t="s">
        <v>118</v>
      </c>
      <c r="R2" s="3" t="s">
        <v>119</v>
      </c>
    </row>
    <row r="3" spans="2:20">
      <c r="B3" s="50" t="s">
        <v>120</v>
      </c>
      <c r="C3" s="76" t="s">
        <v>121</v>
      </c>
      <c r="D3" s="50" t="s">
        <v>120</v>
      </c>
      <c r="F3" s="2" t="s">
        <v>122</v>
      </c>
      <c r="G3">
        <v>1</v>
      </c>
      <c r="H3" s="3">
        <v>2</v>
      </c>
      <c r="J3" s="50" t="s">
        <v>123</v>
      </c>
      <c r="L3" s="142" t="s">
        <v>124</v>
      </c>
      <c r="M3">
        <v>7.2590000000000002E-2</v>
      </c>
      <c r="N3" s="3">
        <v>11.7</v>
      </c>
      <c r="P3" s="2" t="s">
        <v>125</v>
      </c>
      <c r="Q3" t="s">
        <v>126</v>
      </c>
      <c r="R3" s="3" t="s">
        <v>119</v>
      </c>
    </row>
    <row r="4" spans="2:20">
      <c r="B4" s="50" t="s">
        <v>127</v>
      </c>
      <c r="C4" s="76" t="s">
        <v>128</v>
      </c>
      <c r="D4" s="50" t="s">
        <v>127</v>
      </c>
      <c r="F4" s="2" t="s">
        <v>129</v>
      </c>
      <c r="G4">
        <v>1.25</v>
      </c>
      <c r="H4" s="3">
        <v>2.5</v>
      </c>
      <c r="J4" s="50" t="s">
        <v>130</v>
      </c>
      <c r="L4" s="142" t="s">
        <v>131</v>
      </c>
      <c r="M4">
        <v>0.11264</v>
      </c>
      <c r="N4" s="3">
        <v>0</v>
      </c>
      <c r="P4" s="2" t="s">
        <v>132</v>
      </c>
      <c r="Q4" t="s">
        <v>133</v>
      </c>
      <c r="R4" s="3" t="s">
        <v>119</v>
      </c>
    </row>
    <row r="5" spans="2:20">
      <c r="B5" s="50" t="s">
        <v>134</v>
      </c>
      <c r="C5" s="76" t="s">
        <v>135</v>
      </c>
      <c r="D5" s="50" t="s">
        <v>136</v>
      </c>
      <c r="F5" s="2" t="s">
        <v>137</v>
      </c>
      <c r="G5">
        <v>1.75</v>
      </c>
      <c r="H5" s="3">
        <v>3.5</v>
      </c>
      <c r="J5" s="50" t="s">
        <v>138</v>
      </c>
      <c r="L5" s="142" t="s">
        <v>139</v>
      </c>
      <c r="M5">
        <v>4.802E-2</v>
      </c>
      <c r="N5" s="3">
        <v>16.388000000000002</v>
      </c>
      <c r="P5" s="2" t="s">
        <v>140</v>
      </c>
      <c r="Q5" t="s">
        <v>141</v>
      </c>
      <c r="R5" s="3" t="s">
        <v>119</v>
      </c>
    </row>
    <row r="6" spans="2:20" ht="15.75" thickBot="1">
      <c r="B6" s="50" t="s">
        <v>136</v>
      </c>
      <c r="C6" s="76" t="s">
        <v>142</v>
      </c>
      <c r="D6" s="50" t="s">
        <v>143</v>
      </c>
      <c r="F6" s="2" t="s">
        <v>144</v>
      </c>
      <c r="H6" s="3"/>
      <c r="J6" s="51" t="s">
        <v>145</v>
      </c>
      <c r="L6" s="142" t="s">
        <v>146</v>
      </c>
      <c r="M6">
        <v>7.3859999999999995E-2</v>
      </c>
      <c r="N6" s="3">
        <v>24.742999999999999</v>
      </c>
      <c r="P6" s="2" t="s">
        <v>147</v>
      </c>
      <c r="Q6" t="s">
        <v>148</v>
      </c>
      <c r="R6" s="3" t="s">
        <v>119</v>
      </c>
    </row>
    <row r="7" spans="2:20" ht="15.75" thickBot="1">
      <c r="B7" s="50" t="s">
        <v>143</v>
      </c>
      <c r="C7" s="76" t="s">
        <v>143</v>
      </c>
      <c r="D7" s="50" t="s">
        <v>149</v>
      </c>
      <c r="F7" s="2" t="s">
        <v>114</v>
      </c>
      <c r="G7">
        <v>0</v>
      </c>
      <c r="H7" s="3"/>
      <c r="L7" s="142" t="s">
        <v>150</v>
      </c>
      <c r="M7">
        <v>6.8959999999999994E-2</v>
      </c>
      <c r="N7" s="3">
        <v>21.475000000000001</v>
      </c>
      <c r="P7" s="2" t="s">
        <v>151</v>
      </c>
      <c r="Q7" t="s">
        <v>152</v>
      </c>
      <c r="R7" s="3" t="s">
        <v>119</v>
      </c>
    </row>
    <row r="8" spans="2:20">
      <c r="B8" s="50" t="s">
        <v>149</v>
      </c>
      <c r="C8" s="76" t="s">
        <v>153</v>
      </c>
      <c r="D8" s="50" t="s">
        <v>154</v>
      </c>
      <c r="F8" s="2" t="s">
        <v>122</v>
      </c>
      <c r="G8">
        <v>0</v>
      </c>
      <c r="H8" s="3"/>
      <c r="J8" s="64" t="s">
        <v>155</v>
      </c>
      <c r="L8" s="142" t="s">
        <v>156</v>
      </c>
      <c r="M8">
        <v>7.0739999999999997E-2</v>
      </c>
      <c r="N8" s="3">
        <v>8.7750000000000004</v>
      </c>
      <c r="P8" s="2" t="s">
        <v>157</v>
      </c>
      <c r="Q8" t="s">
        <v>158</v>
      </c>
      <c r="R8" s="3" t="s">
        <v>119</v>
      </c>
    </row>
    <row r="9" spans="2:20">
      <c r="B9" s="50" t="s">
        <v>154</v>
      </c>
      <c r="C9" s="76" t="s">
        <v>159</v>
      </c>
      <c r="D9" s="50" t="s">
        <v>160</v>
      </c>
      <c r="F9" s="2" t="s">
        <v>129</v>
      </c>
      <c r="G9">
        <v>0.4</v>
      </c>
      <c r="H9" s="3"/>
      <c r="J9" s="50" t="s">
        <v>161</v>
      </c>
      <c r="L9" s="142" t="s">
        <v>162</v>
      </c>
      <c r="M9">
        <v>7.7890000000000001E-2</v>
      </c>
      <c r="N9" s="3">
        <v>10.563000000000001</v>
      </c>
      <c r="P9" s="2" t="s">
        <v>163</v>
      </c>
      <c r="Q9" t="s">
        <v>164</v>
      </c>
      <c r="R9" s="3" t="s">
        <v>119</v>
      </c>
    </row>
    <row r="10" spans="2:20" ht="15.75" thickBot="1">
      <c r="B10" s="50" t="s">
        <v>160</v>
      </c>
      <c r="C10" s="76" t="s">
        <v>165</v>
      </c>
      <c r="D10" s="50" t="s">
        <v>166</v>
      </c>
      <c r="F10" s="4" t="s">
        <v>137</v>
      </c>
      <c r="G10" s="5">
        <v>0.65</v>
      </c>
      <c r="H10" s="6"/>
      <c r="J10" s="50" t="s">
        <v>119</v>
      </c>
      <c r="L10" s="142" t="s">
        <v>167</v>
      </c>
      <c r="M10">
        <v>0.1051</v>
      </c>
      <c r="N10" s="3">
        <v>0</v>
      </c>
      <c r="P10" s="2" t="s">
        <v>168</v>
      </c>
      <c r="Q10" t="s">
        <v>169</v>
      </c>
      <c r="R10" s="3" t="s">
        <v>119</v>
      </c>
    </row>
    <row r="11" spans="2:20" ht="15.75" thickBot="1">
      <c r="B11" s="50" t="s">
        <v>166</v>
      </c>
      <c r="C11" s="76" t="s">
        <v>165</v>
      </c>
      <c r="D11" s="50" t="s">
        <v>170</v>
      </c>
      <c r="J11" s="51" t="s">
        <v>171</v>
      </c>
      <c r="L11" s="142" t="s">
        <v>172</v>
      </c>
      <c r="M11">
        <v>4.7800000000000002E-2</v>
      </c>
      <c r="N11" s="3">
        <v>21.651</v>
      </c>
      <c r="P11" s="2" t="s">
        <v>173</v>
      </c>
      <c r="Q11" t="s">
        <v>174</v>
      </c>
      <c r="R11" s="3" t="s">
        <v>119</v>
      </c>
    </row>
    <row r="12" spans="2:20">
      <c r="B12" s="50" t="s">
        <v>170</v>
      </c>
      <c r="C12" s="76" t="s">
        <v>165</v>
      </c>
      <c r="D12" s="50" t="s">
        <v>175</v>
      </c>
      <c r="F12" s="7" t="s">
        <v>176</v>
      </c>
      <c r="G12" s="8" t="s">
        <v>177</v>
      </c>
      <c r="H12" s="9" t="s">
        <v>178</v>
      </c>
      <c r="L12" s="142" t="s">
        <v>179</v>
      </c>
      <c r="M12">
        <v>0.48280000000000001</v>
      </c>
      <c r="N12" s="3">
        <v>21.472999999999999</v>
      </c>
      <c r="P12" s="2" t="s">
        <v>180</v>
      </c>
      <c r="Q12" t="s">
        <v>181</v>
      </c>
      <c r="R12" s="3" t="s">
        <v>119</v>
      </c>
    </row>
    <row r="13" spans="2:20">
      <c r="B13" s="50" t="s">
        <v>175</v>
      </c>
      <c r="C13" s="76" t="s">
        <v>175</v>
      </c>
      <c r="D13" s="50" t="s">
        <v>182</v>
      </c>
      <c r="F13" s="2">
        <v>1</v>
      </c>
      <c r="G13" t="s">
        <v>183</v>
      </c>
      <c r="H13" s="3">
        <v>47</v>
      </c>
      <c r="L13" s="142" t="s">
        <v>184</v>
      </c>
      <c r="M13">
        <v>4.9189999999999998E-2</v>
      </c>
      <c r="N13" s="3">
        <v>21.109000000000002</v>
      </c>
      <c r="P13" s="2" t="s">
        <v>185</v>
      </c>
      <c r="Q13" t="s">
        <v>186</v>
      </c>
      <c r="R13" s="3" t="s">
        <v>119</v>
      </c>
    </row>
    <row r="14" spans="2:20">
      <c r="B14" s="50" t="s">
        <v>182</v>
      </c>
      <c r="C14" s="76" t="s">
        <v>187</v>
      </c>
      <c r="D14" s="50" t="s">
        <v>188</v>
      </c>
      <c r="F14" s="2">
        <v>2</v>
      </c>
      <c r="G14" t="s">
        <v>189</v>
      </c>
      <c r="H14" s="3">
        <v>95</v>
      </c>
      <c r="L14" s="142" t="s">
        <v>190</v>
      </c>
      <c r="M14">
        <v>4.8890000000000003E-2</v>
      </c>
      <c r="N14" s="3">
        <v>21.417000000000002</v>
      </c>
      <c r="P14" s="2" t="s">
        <v>191</v>
      </c>
      <c r="Q14" t="s">
        <v>192</v>
      </c>
      <c r="R14" s="3" t="s">
        <v>119</v>
      </c>
    </row>
    <row r="15" spans="2:20" ht="15.75" thickBot="1">
      <c r="B15" s="50" t="s">
        <v>188</v>
      </c>
      <c r="C15" s="76" t="s">
        <v>193</v>
      </c>
      <c r="D15" s="50" t="s">
        <v>194</v>
      </c>
      <c r="F15" s="4">
        <v>3</v>
      </c>
      <c r="G15" s="5" t="s">
        <v>195</v>
      </c>
      <c r="H15" s="6">
        <v>285</v>
      </c>
      <c r="L15" s="2"/>
      <c r="N15" s="3"/>
      <c r="P15" s="2" t="s">
        <v>196</v>
      </c>
      <c r="Q15" t="s">
        <v>197</v>
      </c>
      <c r="R15" s="3" t="s">
        <v>119</v>
      </c>
    </row>
    <row r="16" spans="2:20">
      <c r="B16" s="50" t="s">
        <v>194</v>
      </c>
      <c r="C16" s="76" t="s">
        <v>198</v>
      </c>
      <c r="D16" s="50" t="s">
        <v>199</v>
      </c>
      <c r="L16" s="2" t="s">
        <v>200</v>
      </c>
      <c r="N16" s="3" t="e">
        <f>VLOOKUP('Express Input Form'!J10,L2:N14,2,FALSE )</f>
        <v>#N/A</v>
      </c>
      <c r="P16" s="2" t="s">
        <v>201</v>
      </c>
      <c r="Q16" t="s">
        <v>202</v>
      </c>
      <c r="R16" s="3" t="s">
        <v>119</v>
      </c>
    </row>
    <row r="17" spans="2:18" ht="15.75" thickBot="1">
      <c r="B17" s="50" t="s">
        <v>199</v>
      </c>
      <c r="C17" s="76" t="s">
        <v>198</v>
      </c>
      <c r="D17" s="50" t="s">
        <v>203</v>
      </c>
      <c r="L17" s="4" t="s">
        <v>204</v>
      </c>
      <c r="M17" s="5"/>
      <c r="N17" s="6" t="e">
        <f>VLOOKUP('Express Input Form'!J10,L2:N14,3,FALSE )</f>
        <v>#N/A</v>
      </c>
      <c r="P17" s="2" t="s">
        <v>205</v>
      </c>
      <c r="Q17" t="s">
        <v>206</v>
      </c>
      <c r="R17" s="3" t="s">
        <v>119</v>
      </c>
    </row>
    <row r="18" spans="2:18">
      <c r="B18" s="50" t="s">
        <v>203</v>
      </c>
      <c r="C18" s="76" t="s">
        <v>198</v>
      </c>
      <c r="D18" s="50" t="s">
        <v>207</v>
      </c>
      <c r="P18" s="2" t="s">
        <v>208</v>
      </c>
      <c r="Q18" t="s">
        <v>209</v>
      </c>
      <c r="R18" s="3" t="s">
        <v>119</v>
      </c>
    </row>
    <row r="19" spans="2:18">
      <c r="B19" s="50" t="s">
        <v>207</v>
      </c>
      <c r="C19" s="76" t="s">
        <v>198</v>
      </c>
      <c r="D19" s="50" t="s">
        <v>210</v>
      </c>
      <c r="P19" s="2" t="s">
        <v>211</v>
      </c>
      <c r="Q19" t="s">
        <v>212</v>
      </c>
      <c r="R19" s="3" t="s">
        <v>119</v>
      </c>
    </row>
    <row r="20" spans="2:18">
      <c r="B20" s="50" t="s">
        <v>210</v>
      </c>
      <c r="C20" s="76" t="s">
        <v>213</v>
      </c>
      <c r="D20" s="50" t="s">
        <v>214</v>
      </c>
      <c r="F20" s="10"/>
      <c r="P20" s="2" t="s">
        <v>215</v>
      </c>
      <c r="Q20" t="s">
        <v>148</v>
      </c>
      <c r="R20" s="3" t="s">
        <v>119</v>
      </c>
    </row>
    <row r="21" spans="2:18">
      <c r="B21" s="50" t="s">
        <v>214</v>
      </c>
      <c r="C21" s="76" t="s">
        <v>216</v>
      </c>
      <c r="D21" s="50" t="s">
        <v>217</v>
      </c>
      <c r="F21" s="10"/>
      <c r="P21" s="2" t="s">
        <v>218</v>
      </c>
      <c r="Q21" t="s">
        <v>152</v>
      </c>
      <c r="R21" s="3" t="s">
        <v>119</v>
      </c>
    </row>
    <row r="22" spans="2:18" ht="15.75" thickBot="1">
      <c r="B22" s="50" t="s">
        <v>217</v>
      </c>
      <c r="C22" s="76" t="s">
        <v>219</v>
      </c>
      <c r="D22" s="51" t="s">
        <v>220</v>
      </c>
      <c r="F22" s="10"/>
      <c r="P22" s="2" t="s">
        <v>221</v>
      </c>
      <c r="Q22" t="s">
        <v>158</v>
      </c>
      <c r="R22" s="3" t="s">
        <v>119</v>
      </c>
    </row>
    <row r="23" spans="2:18" ht="15.75" thickBot="1">
      <c r="B23" s="51" t="s">
        <v>220</v>
      </c>
      <c r="C23" s="76" t="s">
        <v>222</v>
      </c>
      <c r="F23" s="10"/>
      <c r="P23" s="2" t="s">
        <v>223</v>
      </c>
      <c r="Q23" t="s">
        <v>224</v>
      </c>
      <c r="R23" s="3" t="s">
        <v>119</v>
      </c>
    </row>
    <row r="24" spans="2:18">
      <c r="F24" s="10"/>
      <c r="P24" s="2" t="s">
        <v>225</v>
      </c>
      <c r="Q24" t="s">
        <v>226</v>
      </c>
      <c r="R24" s="3" t="s">
        <v>119</v>
      </c>
    </row>
    <row r="25" spans="2:18">
      <c r="F25" s="10"/>
      <c r="P25" s="2" t="s">
        <v>227</v>
      </c>
      <c r="Q25" t="s">
        <v>228</v>
      </c>
      <c r="R25" s="3" t="s">
        <v>119</v>
      </c>
    </row>
    <row r="26" spans="2:18">
      <c r="F26" s="10"/>
      <c r="P26" s="2" t="s">
        <v>229</v>
      </c>
      <c r="Q26" t="s">
        <v>230</v>
      </c>
      <c r="R26" s="3" t="s">
        <v>119</v>
      </c>
    </row>
    <row r="27" spans="2:18">
      <c r="F27" s="10"/>
      <c r="P27" s="2" t="s">
        <v>231</v>
      </c>
      <c r="Q27" t="s">
        <v>186</v>
      </c>
      <c r="R27" s="3" t="s">
        <v>119</v>
      </c>
    </row>
    <row r="28" spans="2:18">
      <c r="F28" s="10"/>
      <c r="P28" s="2" t="s">
        <v>232</v>
      </c>
      <c r="Q28" t="s">
        <v>192</v>
      </c>
      <c r="R28" s="3" t="s">
        <v>119</v>
      </c>
    </row>
    <row r="29" spans="2:18">
      <c r="P29" s="2" t="s">
        <v>233</v>
      </c>
      <c r="Q29" t="s">
        <v>197</v>
      </c>
      <c r="R29" s="3" t="s">
        <v>119</v>
      </c>
    </row>
    <row r="30" spans="2:18">
      <c r="P30" s="2" t="s">
        <v>234</v>
      </c>
      <c r="Q30" t="s">
        <v>235</v>
      </c>
      <c r="R30" s="3" t="s">
        <v>119</v>
      </c>
    </row>
    <row r="31" spans="2:18">
      <c r="P31" s="2" t="s">
        <v>236</v>
      </c>
      <c r="Q31" t="s">
        <v>237</v>
      </c>
      <c r="R31" s="3" t="s">
        <v>119</v>
      </c>
    </row>
    <row r="32" spans="2:18">
      <c r="P32" s="2" t="s">
        <v>238</v>
      </c>
      <c r="Q32" t="s">
        <v>239</v>
      </c>
      <c r="R32" s="3" t="s">
        <v>119</v>
      </c>
    </row>
    <row r="33" spans="16:18">
      <c r="P33" s="2" t="s">
        <v>240</v>
      </c>
      <c r="Q33" t="s">
        <v>241</v>
      </c>
      <c r="R33" s="3" t="s">
        <v>119</v>
      </c>
    </row>
    <row r="34" spans="16:18">
      <c r="P34" s="2" t="s">
        <v>242</v>
      </c>
      <c r="Q34" t="s">
        <v>148</v>
      </c>
      <c r="R34" s="3" t="s">
        <v>119</v>
      </c>
    </row>
    <row r="35" spans="16:18">
      <c r="P35" s="2" t="s">
        <v>243</v>
      </c>
      <c r="Q35" t="s">
        <v>152</v>
      </c>
      <c r="R35" s="3" t="s">
        <v>119</v>
      </c>
    </row>
    <row r="36" spans="16:18">
      <c r="P36" s="2" t="s">
        <v>244</v>
      </c>
      <c r="Q36" t="s">
        <v>158</v>
      </c>
      <c r="R36" s="3" t="s">
        <v>119</v>
      </c>
    </row>
    <row r="37" spans="16:18">
      <c r="P37" s="2" t="s">
        <v>245</v>
      </c>
      <c r="Q37" t="s">
        <v>246</v>
      </c>
      <c r="R37" s="3" t="s">
        <v>119</v>
      </c>
    </row>
    <row r="38" spans="16:18">
      <c r="P38" s="2" t="s">
        <v>247</v>
      </c>
      <c r="Q38" t="s">
        <v>248</v>
      </c>
      <c r="R38" s="3" t="s">
        <v>119</v>
      </c>
    </row>
    <row r="39" spans="16:18">
      <c r="P39" s="2" t="s">
        <v>249</v>
      </c>
      <c r="Q39" t="s">
        <v>250</v>
      </c>
      <c r="R39" s="3" t="s">
        <v>119</v>
      </c>
    </row>
    <row r="40" spans="16:18">
      <c r="P40" s="2" t="s">
        <v>251</v>
      </c>
      <c r="Q40" t="s">
        <v>252</v>
      </c>
      <c r="R40" s="3" t="s">
        <v>119</v>
      </c>
    </row>
    <row r="41" spans="16:18">
      <c r="P41" s="2" t="s">
        <v>253</v>
      </c>
      <c r="Q41" t="s">
        <v>186</v>
      </c>
      <c r="R41" s="3" t="s">
        <v>119</v>
      </c>
    </row>
    <row r="42" spans="16:18">
      <c r="P42" s="2" t="s">
        <v>254</v>
      </c>
      <c r="Q42" t="s">
        <v>192</v>
      </c>
      <c r="R42" s="3" t="s">
        <v>119</v>
      </c>
    </row>
    <row r="43" spans="16:18">
      <c r="P43" s="2" t="s">
        <v>255</v>
      </c>
      <c r="Q43" t="s">
        <v>197</v>
      </c>
      <c r="R43" s="3" t="s">
        <v>119</v>
      </c>
    </row>
    <row r="44" spans="16:18">
      <c r="P44" s="2" t="s">
        <v>256</v>
      </c>
      <c r="Q44" t="s">
        <v>257</v>
      </c>
      <c r="R44" s="3" t="s">
        <v>119</v>
      </c>
    </row>
    <row r="45" spans="16:18">
      <c r="P45" s="2" t="s">
        <v>258</v>
      </c>
      <c r="Q45" t="s">
        <v>259</v>
      </c>
      <c r="R45" s="3" t="s">
        <v>119</v>
      </c>
    </row>
    <row r="46" spans="16:18">
      <c r="P46" s="2" t="s">
        <v>260</v>
      </c>
      <c r="Q46" t="s">
        <v>261</v>
      </c>
      <c r="R46" s="3" t="s">
        <v>119</v>
      </c>
    </row>
    <row r="47" spans="16:18">
      <c r="P47" s="2" t="s">
        <v>262</v>
      </c>
      <c r="Q47" t="s">
        <v>263</v>
      </c>
      <c r="R47" s="3" t="s">
        <v>119</v>
      </c>
    </row>
    <row r="48" spans="16:18">
      <c r="P48" s="2" t="s">
        <v>264</v>
      </c>
      <c r="Q48" t="s">
        <v>186</v>
      </c>
      <c r="R48" s="3" t="s">
        <v>119</v>
      </c>
    </row>
    <row r="49" spans="16:18">
      <c r="P49" s="2" t="s">
        <v>265</v>
      </c>
      <c r="Q49" t="s">
        <v>192</v>
      </c>
      <c r="R49" s="3" t="s">
        <v>119</v>
      </c>
    </row>
    <row r="50" spans="16:18">
      <c r="P50" s="2" t="s">
        <v>266</v>
      </c>
      <c r="Q50" t="s">
        <v>197</v>
      </c>
      <c r="R50" s="3" t="s">
        <v>119</v>
      </c>
    </row>
    <row r="51" spans="16:18">
      <c r="P51" s="2" t="s">
        <v>267</v>
      </c>
      <c r="Q51" t="s">
        <v>268</v>
      </c>
      <c r="R51" s="3" t="s">
        <v>119</v>
      </c>
    </row>
    <row r="52" spans="16:18">
      <c r="P52" s="2" t="s">
        <v>269</v>
      </c>
      <c r="Q52" t="s">
        <v>270</v>
      </c>
      <c r="R52" s="3" t="s">
        <v>119</v>
      </c>
    </row>
    <row r="53" spans="16:18">
      <c r="P53" s="2" t="s">
        <v>271</v>
      </c>
      <c r="Q53" t="s">
        <v>272</v>
      </c>
      <c r="R53" s="3" t="s">
        <v>119</v>
      </c>
    </row>
    <row r="54" spans="16:18">
      <c r="P54" s="2" t="s">
        <v>273</v>
      </c>
      <c r="Q54" t="s">
        <v>274</v>
      </c>
      <c r="R54" s="3" t="s">
        <v>119</v>
      </c>
    </row>
    <row r="55" spans="16:18">
      <c r="P55" s="2" t="s">
        <v>275</v>
      </c>
      <c r="Q55" t="s">
        <v>148</v>
      </c>
      <c r="R55" s="3" t="s">
        <v>119</v>
      </c>
    </row>
    <row r="56" spans="16:18">
      <c r="P56" s="2" t="s">
        <v>276</v>
      </c>
      <c r="Q56" t="s">
        <v>152</v>
      </c>
      <c r="R56" s="3" t="s">
        <v>119</v>
      </c>
    </row>
    <row r="57" spans="16:18">
      <c r="P57" s="2" t="s">
        <v>277</v>
      </c>
      <c r="Q57" t="s">
        <v>158</v>
      </c>
      <c r="R57" s="3" t="s">
        <v>119</v>
      </c>
    </row>
    <row r="58" spans="16:18">
      <c r="P58" s="2" t="s">
        <v>278</v>
      </c>
      <c r="Q58" t="s">
        <v>279</v>
      </c>
      <c r="R58" s="3" t="s">
        <v>119</v>
      </c>
    </row>
    <row r="59" spans="16:18">
      <c r="P59" s="2" t="s">
        <v>280</v>
      </c>
      <c r="Q59" t="s">
        <v>281</v>
      </c>
      <c r="R59" s="3" t="s">
        <v>119</v>
      </c>
    </row>
    <row r="60" spans="16:18">
      <c r="P60" s="2" t="s">
        <v>282</v>
      </c>
      <c r="Q60" t="s">
        <v>283</v>
      </c>
      <c r="R60" s="3" t="s">
        <v>119</v>
      </c>
    </row>
    <row r="61" spans="16:18">
      <c r="P61" s="2" t="s">
        <v>284</v>
      </c>
      <c r="Q61" t="s">
        <v>285</v>
      </c>
      <c r="R61" s="3" t="s">
        <v>119</v>
      </c>
    </row>
    <row r="62" spans="16:18">
      <c r="P62" s="2" t="s">
        <v>286</v>
      </c>
      <c r="Q62" t="s">
        <v>186</v>
      </c>
      <c r="R62" s="3" t="s">
        <v>119</v>
      </c>
    </row>
    <row r="63" spans="16:18">
      <c r="P63" s="2" t="s">
        <v>287</v>
      </c>
      <c r="Q63" t="s">
        <v>192</v>
      </c>
      <c r="R63" s="3" t="s">
        <v>119</v>
      </c>
    </row>
    <row r="64" spans="16:18">
      <c r="P64" s="2" t="s">
        <v>288</v>
      </c>
      <c r="Q64" t="s">
        <v>197</v>
      </c>
      <c r="R64" s="3" t="s">
        <v>119</v>
      </c>
    </row>
    <row r="65" spans="16:18">
      <c r="P65" s="2" t="s">
        <v>289</v>
      </c>
      <c r="Q65" t="s">
        <v>290</v>
      </c>
      <c r="R65" s="3" t="s">
        <v>119</v>
      </c>
    </row>
    <row r="66" spans="16:18">
      <c r="P66" s="2" t="s">
        <v>291</v>
      </c>
      <c r="Q66" t="s">
        <v>292</v>
      </c>
      <c r="R66" s="3" t="s">
        <v>119</v>
      </c>
    </row>
    <row r="67" spans="16:18">
      <c r="P67" s="2" t="s">
        <v>293</v>
      </c>
      <c r="Q67" t="s">
        <v>294</v>
      </c>
      <c r="R67" s="3" t="s">
        <v>119</v>
      </c>
    </row>
    <row r="68" spans="16:18">
      <c r="P68" s="2" t="s">
        <v>295</v>
      </c>
      <c r="Q68" t="s">
        <v>296</v>
      </c>
      <c r="R68" s="3" t="s">
        <v>119</v>
      </c>
    </row>
    <row r="69" spans="16:18">
      <c r="P69" s="2" t="s">
        <v>297</v>
      </c>
      <c r="Q69" t="s">
        <v>148</v>
      </c>
      <c r="R69" s="3" t="s">
        <v>119</v>
      </c>
    </row>
    <row r="70" spans="16:18">
      <c r="P70" s="2" t="s">
        <v>298</v>
      </c>
      <c r="Q70" t="s">
        <v>152</v>
      </c>
      <c r="R70" s="3" t="s">
        <v>119</v>
      </c>
    </row>
    <row r="71" spans="16:18">
      <c r="P71" s="2" t="s">
        <v>299</v>
      </c>
      <c r="Q71" t="s">
        <v>158</v>
      </c>
      <c r="R71" s="3" t="s">
        <v>119</v>
      </c>
    </row>
    <row r="72" spans="16:18">
      <c r="P72" s="2" t="s">
        <v>300</v>
      </c>
      <c r="Q72" t="s">
        <v>301</v>
      </c>
      <c r="R72" s="3" t="s">
        <v>119</v>
      </c>
    </row>
    <row r="73" spans="16:18">
      <c r="P73" s="2" t="s">
        <v>302</v>
      </c>
      <c r="Q73" t="s">
        <v>303</v>
      </c>
      <c r="R73" s="3" t="s">
        <v>119</v>
      </c>
    </row>
    <row r="74" spans="16:18">
      <c r="P74" s="2" t="s">
        <v>304</v>
      </c>
      <c r="Q74" t="s">
        <v>305</v>
      </c>
      <c r="R74" s="3" t="s">
        <v>119</v>
      </c>
    </row>
    <row r="75" spans="16:18">
      <c r="P75" s="2" t="s">
        <v>306</v>
      </c>
      <c r="Q75" t="s">
        <v>307</v>
      </c>
      <c r="R75" s="3" t="s">
        <v>119</v>
      </c>
    </row>
    <row r="76" spans="16:18">
      <c r="P76" s="2" t="s">
        <v>308</v>
      </c>
      <c r="Q76" t="s">
        <v>186</v>
      </c>
      <c r="R76" s="3" t="s">
        <v>119</v>
      </c>
    </row>
    <row r="77" spans="16:18">
      <c r="P77" s="2" t="s">
        <v>309</v>
      </c>
      <c r="Q77" t="s">
        <v>192</v>
      </c>
      <c r="R77" s="3" t="s">
        <v>119</v>
      </c>
    </row>
    <row r="78" spans="16:18">
      <c r="P78" s="2" t="s">
        <v>310</v>
      </c>
      <c r="Q78" t="s">
        <v>197</v>
      </c>
      <c r="R78" s="3" t="s">
        <v>119</v>
      </c>
    </row>
    <row r="79" spans="16:18">
      <c r="P79" s="2" t="s">
        <v>311</v>
      </c>
      <c r="Q79" t="s">
        <v>312</v>
      </c>
      <c r="R79" s="3" t="s">
        <v>119</v>
      </c>
    </row>
    <row r="80" spans="16:18">
      <c r="P80" s="2" t="s">
        <v>313</v>
      </c>
      <c r="Q80" t="s">
        <v>314</v>
      </c>
      <c r="R80" s="3" t="s">
        <v>119</v>
      </c>
    </row>
    <row r="81" spans="16:18">
      <c r="P81" s="2" t="s">
        <v>315</v>
      </c>
      <c r="Q81" t="s">
        <v>316</v>
      </c>
      <c r="R81" s="3" t="s">
        <v>119</v>
      </c>
    </row>
    <row r="82" spans="16:18">
      <c r="P82" s="2" t="s">
        <v>317</v>
      </c>
      <c r="Q82" t="s">
        <v>318</v>
      </c>
      <c r="R82" s="3" t="s">
        <v>119</v>
      </c>
    </row>
    <row r="83" spans="16:18">
      <c r="P83" s="2" t="s">
        <v>319</v>
      </c>
      <c r="Q83" t="s">
        <v>148</v>
      </c>
      <c r="R83" s="3" t="s">
        <v>119</v>
      </c>
    </row>
    <row r="84" spans="16:18">
      <c r="P84" s="2" t="s">
        <v>320</v>
      </c>
      <c r="Q84" t="s">
        <v>152</v>
      </c>
      <c r="R84" s="3" t="s">
        <v>119</v>
      </c>
    </row>
    <row r="85" spans="16:18">
      <c r="P85" s="2" t="s">
        <v>321</v>
      </c>
      <c r="Q85" t="s">
        <v>158</v>
      </c>
      <c r="R85" s="3" t="s">
        <v>119</v>
      </c>
    </row>
    <row r="86" spans="16:18">
      <c r="P86" s="2" t="s">
        <v>322</v>
      </c>
      <c r="Q86" t="s">
        <v>323</v>
      </c>
      <c r="R86" s="3" t="s">
        <v>119</v>
      </c>
    </row>
    <row r="87" spans="16:18">
      <c r="P87" s="2" t="s">
        <v>324</v>
      </c>
      <c r="Q87" t="s">
        <v>325</v>
      </c>
      <c r="R87" s="3" t="s">
        <v>119</v>
      </c>
    </row>
    <row r="88" spans="16:18">
      <c r="P88" s="2" t="s">
        <v>326</v>
      </c>
      <c r="Q88" t="s">
        <v>327</v>
      </c>
      <c r="R88" s="3" t="s">
        <v>119</v>
      </c>
    </row>
    <row r="89" spans="16:18">
      <c r="P89" s="2" t="s">
        <v>328</v>
      </c>
      <c r="Q89" t="s">
        <v>329</v>
      </c>
      <c r="R89" s="3" t="s">
        <v>119</v>
      </c>
    </row>
    <row r="90" spans="16:18">
      <c r="P90" s="2" t="s">
        <v>330</v>
      </c>
      <c r="Q90" t="s">
        <v>186</v>
      </c>
      <c r="R90" s="3" t="s">
        <v>119</v>
      </c>
    </row>
    <row r="91" spans="16:18">
      <c r="P91" s="2" t="s">
        <v>331</v>
      </c>
      <c r="Q91" t="s">
        <v>192</v>
      </c>
      <c r="R91" s="3" t="s">
        <v>119</v>
      </c>
    </row>
    <row r="92" spans="16:18">
      <c r="P92" s="2" t="s">
        <v>332</v>
      </c>
      <c r="Q92" t="s">
        <v>197</v>
      </c>
      <c r="R92" s="3" t="s">
        <v>119</v>
      </c>
    </row>
    <row r="93" spans="16:18">
      <c r="P93" s="2" t="s">
        <v>333</v>
      </c>
      <c r="Q93" t="s">
        <v>334</v>
      </c>
      <c r="R93" s="3" t="s">
        <v>119</v>
      </c>
    </row>
    <row r="94" spans="16:18">
      <c r="P94" s="2" t="s">
        <v>335</v>
      </c>
      <c r="Q94" t="s">
        <v>336</v>
      </c>
      <c r="R94" s="3" t="s">
        <v>119</v>
      </c>
    </row>
    <row r="95" spans="16:18">
      <c r="P95" s="2" t="s">
        <v>337</v>
      </c>
      <c r="Q95" t="s">
        <v>338</v>
      </c>
      <c r="R95" s="3" t="s">
        <v>119</v>
      </c>
    </row>
    <row r="96" spans="16:18">
      <c r="P96" s="2" t="s">
        <v>339</v>
      </c>
      <c r="Q96" t="s">
        <v>340</v>
      </c>
      <c r="R96" s="3" t="s">
        <v>119</v>
      </c>
    </row>
    <row r="97" spans="16:18">
      <c r="P97" s="2" t="s">
        <v>341</v>
      </c>
      <c r="Q97" t="s">
        <v>148</v>
      </c>
      <c r="R97" s="3" t="s">
        <v>119</v>
      </c>
    </row>
    <row r="98" spans="16:18">
      <c r="P98" s="2" t="s">
        <v>342</v>
      </c>
      <c r="Q98" t="s">
        <v>152</v>
      </c>
      <c r="R98" s="3" t="s">
        <v>119</v>
      </c>
    </row>
    <row r="99" spans="16:18">
      <c r="P99" s="2" t="s">
        <v>343</v>
      </c>
      <c r="Q99" t="s">
        <v>158</v>
      </c>
      <c r="R99" s="3" t="s">
        <v>119</v>
      </c>
    </row>
    <row r="100" spans="16:18">
      <c r="P100" s="2" t="s">
        <v>344</v>
      </c>
      <c r="Q100" t="s">
        <v>345</v>
      </c>
      <c r="R100" s="3" t="s">
        <v>119</v>
      </c>
    </row>
    <row r="101" spans="16:18">
      <c r="P101" s="2" t="s">
        <v>346</v>
      </c>
      <c r="Q101" t="s">
        <v>347</v>
      </c>
      <c r="R101" s="3" t="s">
        <v>119</v>
      </c>
    </row>
    <row r="102" spans="16:18">
      <c r="P102" s="2" t="s">
        <v>348</v>
      </c>
      <c r="Q102" t="s">
        <v>349</v>
      </c>
      <c r="R102" s="3" t="s">
        <v>119</v>
      </c>
    </row>
    <row r="103" spans="16:18">
      <c r="P103" s="2" t="s">
        <v>350</v>
      </c>
      <c r="Q103" t="s">
        <v>351</v>
      </c>
      <c r="R103" s="3" t="s">
        <v>119</v>
      </c>
    </row>
    <row r="104" spans="16:18">
      <c r="P104" s="2" t="s">
        <v>352</v>
      </c>
      <c r="Q104" t="s">
        <v>186</v>
      </c>
      <c r="R104" s="3" t="s">
        <v>119</v>
      </c>
    </row>
    <row r="105" spans="16:18">
      <c r="P105" s="2" t="s">
        <v>353</v>
      </c>
      <c r="Q105" t="s">
        <v>192</v>
      </c>
      <c r="R105" s="3" t="s">
        <v>119</v>
      </c>
    </row>
    <row r="106" spans="16:18">
      <c r="P106" s="2" t="s">
        <v>354</v>
      </c>
      <c r="Q106" t="s">
        <v>197</v>
      </c>
      <c r="R106" s="3" t="s">
        <v>119</v>
      </c>
    </row>
    <row r="107" spans="16:18">
      <c r="P107" s="2" t="s">
        <v>355</v>
      </c>
      <c r="Q107" t="s">
        <v>356</v>
      </c>
      <c r="R107" s="3" t="s">
        <v>119</v>
      </c>
    </row>
    <row r="108" spans="16:18">
      <c r="P108" s="2" t="s">
        <v>357</v>
      </c>
      <c r="Q108" t="s">
        <v>358</v>
      </c>
      <c r="R108" s="3" t="s">
        <v>119</v>
      </c>
    </row>
    <row r="109" spans="16:18">
      <c r="P109" s="2" t="s">
        <v>359</v>
      </c>
      <c r="Q109" t="s">
        <v>360</v>
      </c>
      <c r="R109" s="3" t="s">
        <v>119</v>
      </c>
    </row>
    <row r="110" spans="16:18">
      <c r="P110" s="2" t="s">
        <v>361</v>
      </c>
      <c r="Q110" t="s">
        <v>362</v>
      </c>
      <c r="R110" s="3" t="s">
        <v>119</v>
      </c>
    </row>
    <row r="111" spans="16:18">
      <c r="P111" s="2" t="s">
        <v>363</v>
      </c>
      <c r="Q111" t="s">
        <v>148</v>
      </c>
      <c r="R111" s="3" t="s">
        <v>119</v>
      </c>
    </row>
    <row r="112" spans="16:18">
      <c r="P112" s="2" t="s">
        <v>364</v>
      </c>
      <c r="Q112" t="s">
        <v>152</v>
      </c>
      <c r="R112" s="3" t="s">
        <v>119</v>
      </c>
    </row>
    <row r="113" spans="16:18">
      <c r="P113" s="2" t="s">
        <v>365</v>
      </c>
      <c r="Q113" t="s">
        <v>158</v>
      </c>
      <c r="R113" s="3" t="s">
        <v>119</v>
      </c>
    </row>
    <row r="114" spans="16:18">
      <c r="P114" s="2" t="s">
        <v>366</v>
      </c>
      <c r="Q114" t="s">
        <v>367</v>
      </c>
      <c r="R114" s="3" t="s">
        <v>119</v>
      </c>
    </row>
    <row r="115" spans="16:18">
      <c r="P115" s="2" t="s">
        <v>368</v>
      </c>
      <c r="Q115" t="s">
        <v>369</v>
      </c>
      <c r="R115" s="3" t="s">
        <v>119</v>
      </c>
    </row>
    <row r="116" spans="16:18">
      <c r="P116" s="2" t="s">
        <v>370</v>
      </c>
      <c r="Q116" t="s">
        <v>371</v>
      </c>
      <c r="R116" s="3" t="s">
        <v>119</v>
      </c>
    </row>
    <row r="117" spans="16:18">
      <c r="P117" s="2" t="s">
        <v>372</v>
      </c>
      <c r="Q117" t="s">
        <v>373</v>
      </c>
      <c r="R117" s="3" t="s">
        <v>119</v>
      </c>
    </row>
    <row r="118" spans="16:18">
      <c r="P118" s="2" t="s">
        <v>374</v>
      </c>
      <c r="Q118" t="s">
        <v>186</v>
      </c>
      <c r="R118" s="3" t="s">
        <v>119</v>
      </c>
    </row>
    <row r="119" spans="16:18">
      <c r="P119" s="2" t="s">
        <v>375</v>
      </c>
      <c r="Q119" t="s">
        <v>192</v>
      </c>
      <c r="R119" s="3" t="s">
        <v>119</v>
      </c>
    </row>
    <row r="120" spans="16:18">
      <c r="P120" s="2" t="s">
        <v>376</v>
      </c>
      <c r="Q120" t="s">
        <v>197</v>
      </c>
      <c r="R120" s="3" t="s">
        <v>119</v>
      </c>
    </row>
    <row r="121" spans="16:18">
      <c r="P121" s="2" t="s">
        <v>377</v>
      </c>
      <c r="Q121" t="s">
        <v>378</v>
      </c>
      <c r="R121" s="3" t="s">
        <v>119</v>
      </c>
    </row>
    <row r="122" spans="16:18">
      <c r="P122" s="2" t="s">
        <v>379</v>
      </c>
      <c r="Q122" t="s">
        <v>380</v>
      </c>
      <c r="R122" s="3" t="s">
        <v>119</v>
      </c>
    </row>
    <row r="123" spans="16:18">
      <c r="P123" s="2" t="s">
        <v>381</v>
      </c>
      <c r="Q123" t="s">
        <v>382</v>
      </c>
      <c r="R123" s="3" t="s">
        <v>119</v>
      </c>
    </row>
    <row r="124" spans="16:18">
      <c r="P124" s="2" t="s">
        <v>383</v>
      </c>
      <c r="Q124" t="s">
        <v>384</v>
      </c>
      <c r="R124" s="3" t="s">
        <v>119</v>
      </c>
    </row>
    <row r="125" spans="16:18">
      <c r="P125" s="2" t="s">
        <v>385</v>
      </c>
      <c r="Q125" t="s">
        <v>148</v>
      </c>
      <c r="R125" s="3" t="s">
        <v>119</v>
      </c>
    </row>
    <row r="126" spans="16:18">
      <c r="P126" s="2" t="s">
        <v>386</v>
      </c>
      <c r="Q126" t="s">
        <v>152</v>
      </c>
      <c r="R126" s="3" t="s">
        <v>119</v>
      </c>
    </row>
    <row r="127" spans="16:18">
      <c r="P127" s="2" t="s">
        <v>387</v>
      </c>
      <c r="Q127" t="s">
        <v>158</v>
      </c>
      <c r="R127" s="3" t="s">
        <v>119</v>
      </c>
    </row>
    <row r="128" spans="16:18">
      <c r="P128" s="2" t="s">
        <v>388</v>
      </c>
      <c r="Q128" t="s">
        <v>389</v>
      </c>
      <c r="R128" s="3" t="s">
        <v>119</v>
      </c>
    </row>
    <row r="129" spans="16:18">
      <c r="P129" s="2" t="s">
        <v>390</v>
      </c>
      <c r="Q129" t="s">
        <v>391</v>
      </c>
      <c r="R129" s="3" t="s">
        <v>119</v>
      </c>
    </row>
    <row r="130" spans="16:18">
      <c r="P130" s="2" t="s">
        <v>392</v>
      </c>
      <c r="Q130" t="s">
        <v>393</v>
      </c>
      <c r="R130" s="3" t="s">
        <v>119</v>
      </c>
    </row>
    <row r="131" spans="16:18">
      <c r="P131" s="2" t="s">
        <v>394</v>
      </c>
      <c r="Q131" t="s">
        <v>395</v>
      </c>
      <c r="R131" s="3" t="s">
        <v>119</v>
      </c>
    </row>
    <row r="132" spans="16:18">
      <c r="P132" s="2" t="s">
        <v>396</v>
      </c>
      <c r="Q132" t="s">
        <v>186</v>
      </c>
      <c r="R132" s="3" t="s">
        <v>119</v>
      </c>
    </row>
    <row r="133" spans="16:18">
      <c r="P133" s="2" t="s">
        <v>397</v>
      </c>
      <c r="Q133" t="s">
        <v>192</v>
      </c>
      <c r="R133" s="3" t="s">
        <v>119</v>
      </c>
    </row>
    <row r="134" spans="16:18">
      <c r="P134" s="2" t="s">
        <v>398</v>
      </c>
      <c r="Q134" t="s">
        <v>197</v>
      </c>
      <c r="R134" s="3" t="s">
        <v>119</v>
      </c>
    </row>
    <row r="135" spans="16:18">
      <c r="P135" s="2" t="s">
        <v>399</v>
      </c>
      <c r="Q135" t="s">
        <v>400</v>
      </c>
      <c r="R135" s="3" t="s">
        <v>119</v>
      </c>
    </row>
    <row r="136" spans="16:18">
      <c r="P136" s="2" t="s">
        <v>401</v>
      </c>
      <c r="Q136" t="s">
        <v>402</v>
      </c>
      <c r="R136" s="3" t="s">
        <v>119</v>
      </c>
    </row>
    <row r="137" spans="16:18">
      <c r="P137" s="2" t="s">
        <v>403</v>
      </c>
      <c r="Q137" t="s">
        <v>404</v>
      </c>
      <c r="R137" s="3" t="s">
        <v>119</v>
      </c>
    </row>
    <row r="138" spans="16:18">
      <c r="P138" s="2" t="s">
        <v>405</v>
      </c>
      <c r="Q138" t="s">
        <v>406</v>
      </c>
      <c r="R138" s="3" t="s">
        <v>119</v>
      </c>
    </row>
    <row r="139" spans="16:18">
      <c r="P139" s="2" t="s">
        <v>407</v>
      </c>
      <c r="Q139" t="s">
        <v>148</v>
      </c>
      <c r="R139" s="3" t="s">
        <v>119</v>
      </c>
    </row>
    <row r="140" spans="16:18">
      <c r="P140" s="2" t="s">
        <v>408</v>
      </c>
      <c r="Q140" t="s">
        <v>152</v>
      </c>
      <c r="R140" s="3" t="s">
        <v>119</v>
      </c>
    </row>
    <row r="141" spans="16:18">
      <c r="P141" s="2" t="s">
        <v>409</v>
      </c>
      <c r="Q141" t="s">
        <v>158</v>
      </c>
      <c r="R141" s="3" t="s">
        <v>119</v>
      </c>
    </row>
    <row r="142" spans="16:18">
      <c r="P142" s="2" t="s">
        <v>410</v>
      </c>
      <c r="Q142" t="s">
        <v>411</v>
      </c>
      <c r="R142" s="3" t="s">
        <v>119</v>
      </c>
    </row>
    <row r="143" spans="16:18">
      <c r="P143" s="2" t="s">
        <v>412</v>
      </c>
      <c r="Q143" t="s">
        <v>413</v>
      </c>
      <c r="R143" s="3" t="s">
        <v>119</v>
      </c>
    </row>
    <row r="144" spans="16:18">
      <c r="P144" s="2" t="s">
        <v>414</v>
      </c>
      <c r="Q144" t="s">
        <v>415</v>
      </c>
      <c r="R144" s="3" t="s">
        <v>119</v>
      </c>
    </row>
    <row r="145" spans="16:18">
      <c r="P145" s="2" t="s">
        <v>416</v>
      </c>
      <c r="Q145" t="s">
        <v>417</v>
      </c>
      <c r="R145" s="3" t="s">
        <v>119</v>
      </c>
    </row>
    <row r="146" spans="16:18">
      <c r="P146" s="2" t="s">
        <v>418</v>
      </c>
      <c r="Q146" t="s">
        <v>186</v>
      </c>
      <c r="R146" s="3" t="s">
        <v>119</v>
      </c>
    </row>
    <row r="147" spans="16:18">
      <c r="P147" s="2" t="s">
        <v>419</v>
      </c>
      <c r="Q147" t="s">
        <v>192</v>
      </c>
      <c r="R147" s="3" t="s">
        <v>119</v>
      </c>
    </row>
    <row r="148" spans="16:18">
      <c r="P148" s="2" t="s">
        <v>420</v>
      </c>
      <c r="Q148" t="s">
        <v>197</v>
      </c>
      <c r="R148" s="3" t="s">
        <v>119</v>
      </c>
    </row>
    <row r="149" spans="16:18">
      <c r="P149" s="2" t="s">
        <v>421</v>
      </c>
      <c r="Q149" t="s">
        <v>422</v>
      </c>
      <c r="R149" s="3" t="s">
        <v>119</v>
      </c>
    </row>
    <row r="150" spans="16:18">
      <c r="P150" s="2" t="s">
        <v>423</v>
      </c>
      <c r="Q150" t="s">
        <v>424</v>
      </c>
      <c r="R150" s="3" t="s">
        <v>119</v>
      </c>
    </row>
    <row r="151" spans="16:18">
      <c r="P151" s="2" t="s">
        <v>425</v>
      </c>
      <c r="Q151" t="s">
        <v>426</v>
      </c>
      <c r="R151" s="3" t="s">
        <v>119</v>
      </c>
    </row>
    <row r="152" spans="16:18">
      <c r="P152" s="2" t="s">
        <v>427</v>
      </c>
      <c r="Q152" t="s">
        <v>428</v>
      </c>
      <c r="R152" s="3" t="s">
        <v>119</v>
      </c>
    </row>
    <row r="153" spans="16:18">
      <c r="P153" s="2" t="s">
        <v>429</v>
      </c>
      <c r="Q153" t="s">
        <v>148</v>
      </c>
      <c r="R153" s="3" t="s">
        <v>119</v>
      </c>
    </row>
    <row r="154" spans="16:18">
      <c r="P154" s="2" t="s">
        <v>430</v>
      </c>
      <c r="Q154" t="s">
        <v>152</v>
      </c>
      <c r="R154" s="3" t="s">
        <v>119</v>
      </c>
    </row>
    <row r="155" spans="16:18">
      <c r="P155" s="2" t="s">
        <v>431</v>
      </c>
      <c r="Q155" t="s">
        <v>158</v>
      </c>
      <c r="R155" s="3" t="s">
        <v>119</v>
      </c>
    </row>
    <row r="156" spans="16:18">
      <c r="P156" s="2" t="s">
        <v>432</v>
      </c>
      <c r="Q156" t="s">
        <v>433</v>
      </c>
      <c r="R156" s="3" t="s">
        <v>119</v>
      </c>
    </row>
    <row r="157" spans="16:18">
      <c r="P157" s="2" t="s">
        <v>434</v>
      </c>
      <c r="Q157" t="s">
        <v>435</v>
      </c>
      <c r="R157" s="3" t="s">
        <v>119</v>
      </c>
    </row>
    <row r="158" spans="16:18">
      <c r="P158" s="2" t="s">
        <v>436</v>
      </c>
      <c r="Q158" t="s">
        <v>437</v>
      </c>
      <c r="R158" s="3" t="s">
        <v>119</v>
      </c>
    </row>
    <row r="159" spans="16:18">
      <c r="P159" s="2" t="s">
        <v>438</v>
      </c>
      <c r="Q159" t="s">
        <v>439</v>
      </c>
      <c r="R159" s="3" t="s">
        <v>119</v>
      </c>
    </row>
    <row r="160" spans="16:18">
      <c r="P160" s="2" t="s">
        <v>440</v>
      </c>
      <c r="Q160" t="s">
        <v>186</v>
      </c>
      <c r="R160" s="3" t="s">
        <v>119</v>
      </c>
    </row>
    <row r="161" spans="16:18">
      <c r="P161" s="2" t="s">
        <v>441</v>
      </c>
      <c r="Q161" t="s">
        <v>192</v>
      </c>
      <c r="R161" s="3" t="s">
        <v>119</v>
      </c>
    </row>
    <row r="162" spans="16:18">
      <c r="P162" s="2" t="s">
        <v>442</v>
      </c>
      <c r="Q162" t="s">
        <v>197</v>
      </c>
      <c r="R162" s="3" t="s">
        <v>119</v>
      </c>
    </row>
    <row r="163" spans="16:18">
      <c r="P163" s="2" t="s">
        <v>443</v>
      </c>
      <c r="Q163" t="s">
        <v>444</v>
      </c>
      <c r="R163" s="3" t="s">
        <v>119</v>
      </c>
    </row>
    <row r="164" spans="16:18">
      <c r="P164" s="2" t="s">
        <v>445</v>
      </c>
      <c r="Q164" t="s">
        <v>446</v>
      </c>
      <c r="R164" s="3" t="s">
        <v>119</v>
      </c>
    </row>
    <row r="165" spans="16:18">
      <c r="P165" s="2" t="s">
        <v>447</v>
      </c>
      <c r="Q165" t="s">
        <v>448</v>
      </c>
      <c r="R165" s="3" t="s">
        <v>119</v>
      </c>
    </row>
    <row r="166" spans="16:18">
      <c r="P166" s="2" t="s">
        <v>449</v>
      </c>
      <c r="Q166" t="s">
        <v>450</v>
      </c>
      <c r="R166" s="3" t="s">
        <v>119</v>
      </c>
    </row>
    <row r="167" spans="16:18">
      <c r="P167" s="2" t="s">
        <v>451</v>
      </c>
      <c r="Q167" t="s">
        <v>148</v>
      </c>
      <c r="R167" s="3" t="s">
        <v>119</v>
      </c>
    </row>
    <row r="168" spans="16:18">
      <c r="P168" s="2" t="s">
        <v>452</v>
      </c>
      <c r="Q168" t="s">
        <v>152</v>
      </c>
      <c r="R168" s="3" t="s">
        <v>119</v>
      </c>
    </row>
    <row r="169" spans="16:18">
      <c r="P169" s="2" t="s">
        <v>453</v>
      </c>
      <c r="Q169" t="s">
        <v>158</v>
      </c>
      <c r="R169" s="3" t="s">
        <v>119</v>
      </c>
    </row>
    <row r="170" spans="16:18">
      <c r="P170" s="2" t="s">
        <v>454</v>
      </c>
      <c r="Q170" t="s">
        <v>455</v>
      </c>
      <c r="R170" s="3" t="s">
        <v>119</v>
      </c>
    </row>
    <row r="171" spans="16:18">
      <c r="P171" s="2" t="s">
        <v>456</v>
      </c>
      <c r="Q171" t="s">
        <v>457</v>
      </c>
      <c r="R171" s="3" t="s">
        <v>119</v>
      </c>
    </row>
    <row r="172" spans="16:18">
      <c r="P172" s="2" t="s">
        <v>458</v>
      </c>
      <c r="Q172" t="s">
        <v>459</v>
      </c>
      <c r="R172" s="3" t="s">
        <v>119</v>
      </c>
    </row>
    <row r="173" spans="16:18">
      <c r="P173" s="2" t="s">
        <v>460</v>
      </c>
      <c r="Q173" t="s">
        <v>461</v>
      </c>
      <c r="R173" s="3" t="s">
        <v>119</v>
      </c>
    </row>
    <row r="174" spans="16:18">
      <c r="P174" s="2" t="s">
        <v>462</v>
      </c>
      <c r="Q174" t="s">
        <v>186</v>
      </c>
      <c r="R174" s="3" t="s">
        <v>119</v>
      </c>
    </row>
    <row r="175" spans="16:18">
      <c r="P175" s="2" t="s">
        <v>463</v>
      </c>
      <c r="Q175" t="s">
        <v>192</v>
      </c>
      <c r="R175" s="3" t="s">
        <v>119</v>
      </c>
    </row>
    <row r="176" spans="16:18">
      <c r="P176" s="2" t="s">
        <v>464</v>
      </c>
      <c r="Q176" t="s">
        <v>197</v>
      </c>
      <c r="R176" s="3" t="s">
        <v>119</v>
      </c>
    </row>
    <row r="177" spans="16:18">
      <c r="P177" s="2" t="s">
        <v>465</v>
      </c>
      <c r="Q177" t="s">
        <v>466</v>
      </c>
      <c r="R177" s="3" t="s">
        <v>119</v>
      </c>
    </row>
    <row r="178" spans="16:18">
      <c r="P178" s="2" t="s">
        <v>467</v>
      </c>
      <c r="Q178" t="s">
        <v>468</v>
      </c>
      <c r="R178" s="3" t="s">
        <v>119</v>
      </c>
    </row>
    <row r="179" spans="16:18">
      <c r="P179" s="2" t="s">
        <v>469</v>
      </c>
      <c r="Q179" t="s">
        <v>470</v>
      </c>
      <c r="R179" s="3" t="s">
        <v>119</v>
      </c>
    </row>
    <row r="180" spans="16:18">
      <c r="P180" s="2" t="s">
        <v>471</v>
      </c>
      <c r="Q180" t="s">
        <v>472</v>
      </c>
      <c r="R180" s="3" t="s">
        <v>119</v>
      </c>
    </row>
    <row r="181" spans="16:18">
      <c r="P181" s="2" t="s">
        <v>473</v>
      </c>
      <c r="Q181" t="s">
        <v>148</v>
      </c>
      <c r="R181" s="3" t="s">
        <v>119</v>
      </c>
    </row>
    <row r="182" spans="16:18">
      <c r="P182" s="2" t="s">
        <v>474</v>
      </c>
      <c r="Q182" t="s">
        <v>152</v>
      </c>
      <c r="R182" s="3" t="s">
        <v>119</v>
      </c>
    </row>
    <row r="183" spans="16:18">
      <c r="P183" s="2" t="s">
        <v>475</v>
      </c>
      <c r="Q183" t="s">
        <v>158</v>
      </c>
      <c r="R183" s="3" t="s">
        <v>119</v>
      </c>
    </row>
    <row r="184" spans="16:18">
      <c r="P184" s="2" t="s">
        <v>476</v>
      </c>
      <c r="Q184" t="s">
        <v>477</v>
      </c>
      <c r="R184" s="3" t="s">
        <v>119</v>
      </c>
    </row>
    <row r="185" spans="16:18">
      <c r="P185" s="2" t="s">
        <v>478</v>
      </c>
      <c r="Q185" t="s">
        <v>479</v>
      </c>
      <c r="R185" s="3" t="s">
        <v>119</v>
      </c>
    </row>
    <row r="186" spans="16:18">
      <c r="P186" s="2" t="s">
        <v>480</v>
      </c>
      <c r="Q186" t="s">
        <v>481</v>
      </c>
      <c r="R186" s="3" t="s">
        <v>119</v>
      </c>
    </row>
    <row r="187" spans="16:18">
      <c r="P187" s="2" t="s">
        <v>482</v>
      </c>
      <c r="Q187" t="s">
        <v>483</v>
      </c>
      <c r="R187" s="3" t="s">
        <v>119</v>
      </c>
    </row>
    <row r="188" spans="16:18">
      <c r="P188" s="2" t="s">
        <v>484</v>
      </c>
      <c r="Q188" t="s">
        <v>186</v>
      </c>
      <c r="R188" s="3" t="s">
        <v>119</v>
      </c>
    </row>
    <row r="189" spans="16:18">
      <c r="P189" s="2" t="s">
        <v>485</v>
      </c>
      <c r="Q189" t="s">
        <v>192</v>
      </c>
      <c r="R189" s="3" t="s">
        <v>119</v>
      </c>
    </row>
    <row r="190" spans="16:18">
      <c r="P190" s="2" t="s">
        <v>486</v>
      </c>
      <c r="Q190" t="s">
        <v>197</v>
      </c>
      <c r="R190" s="3" t="s">
        <v>119</v>
      </c>
    </row>
    <row r="191" spans="16:18">
      <c r="P191" s="2" t="s">
        <v>487</v>
      </c>
      <c r="Q191" t="s">
        <v>488</v>
      </c>
      <c r="R191" s="3" t="s">
        <v>119</v>
      </c>
    </row>
    <row r="192" spans="16:18">
      <c r="P192" s="2" t="s">
        <v>489</v>
      </c>
      <c r="Q192" t="s">
        <v>490</v>
      </c>
      <c r="R192" s="3" t="s">
        <v>119</v>
      </c>
    </row>
    <row r="193" spans="16:18">
      <c r="P193" s="2" t="s">
        <v>491</v>
      </c>
      <c r="Q193" t="s">
        <v>492</v>
      </c>
      <c r="R193" s="3" t="s">
        <v>119</v>
      </c>
    </row>
    <row r="194" spans="16:18">
      <c r="P194" s="2" t="s">
        <v>493</v>
      </c>
      <c r="Q194" t="s">
        <v>494</v>
      </c>
      <c r="R194" s="3" t="s">
        <v>119</v>
      </c>
    </row>
    <row r="195" spans="16:18">
      <c r="P195" s="2" t="s">
        <v>495</v>
      </c>
      <c r="Q195" t="s">
        <v>148</v>
      </c>
      <c r="R195" s="3" t="s">
        <v>119</v>
      </c>
    </row>
    <row r="196" spans="16:18">
      <c r="P196" s="2" t="s">
        <v>496</v>
      </c>
      <c r="Q196" t="s">
        <v>152</v>
      </c>
      <c r="R196" s="3" t="s">
        <v>119</v>
      </c>
    </row>
    <row r="197" spans="16:18">
      <c r="P197" s="2" t="s">
        <v>497</v>
      </c>
      <c r="Q197" t="s">
        <v>158</v>
      </c>
      <c r="R197" s="3" t="s">
        <v>119</v>
      </c>
    </row>
    <row r="198" spans="16:18">
      <c r="P198" s="2" t="s">
        <v>498</v>
      </c>
      <c r="Q198" t="s">
        <v>499</v>
      </c>
      <c r="R198" s="3" t="s">
        <v>119</v>
      </c>
    </row>
    <row r="199" spans="16:18">
      <c r="P199" s="2" t="s">
        <v>500</v>
      </c>
      <c r="Q199" t="s">
        <v>501</v>
      </c>
      <c r="R199" s="3" t="s">
        <v>119</v>
      </c>
    </row>
    <row r="200" spans="16:18">
      <c r="P200" s="2" t="s">
        <v>502</v>
      </c>
      <c r="Q200" t="s">
        <v>503</v>
      </c>
      <c r="R200" s="3" t="s">
        <v>119</v>
      </c>
    </row>
    <row r="201" spans="16:18">
      <c r="P201" s="2" t="s">
        <v>504</v>
      </c>
      <c r="Q201" t="s">
        <v>505</v>
      </c>
      <c r="R201" s="3" t="s">
        <v>119</v>
      </c>
    </row>
    <row r="202" spans="16:18">
      <c r="P202" s="2" t="s">
        <v>506</v>
      </c>
      <c r="Q202" t="s">
        <v>186</v>
      </c>
      <c r="R202" s="3" t="s">
        <v>119</v>
      </c>
    </row>
    <row r="203" spans="16:18">
      <c r="P203" s="2" t="s">
        <v>507</v>
      </c>
      <c r="Q203" t="s">
        <v>192</v>
      </c>
      <c r="R203" s="3" t="s">
        <v>119</v>
      </c>
    </row>
    <row r="204" spans="16:18">
      <c r="P204" s="2" t="s">
        <v>508</v>
      </c>
      <c r="Q204" t="s">
        <v>197</v>
      </c>
      <c r="R204" s="3" t="s">
        <v>119</v>
      </c>
    </row>
    <row r="205" spans="16:18">
      <c r="P205" s="2" t="s">
        <v>509</v>
      </c>
      <c r="Q205" t="s">
        <v>510</v>
      </c>
      <c r="R205" s="3" t="s">
        <v>119</v>
      </c>
    </row>
    <row r="206" spans="16:18">
      <c r="P206" s="2" t="s">
        <v>511</v>
      </c>
      <c r="Q206" t="s">
        <v>512</v>
      </c>
      <c r="R206" s="3" t="s">
        <v>119</v>
      </c>
    </row>
    <row r="207" spans="16:18">
      <c r="P207" s="2" t="s">
        <v>513</v>
      </c>
      <c r="Q207" t="s">
        <v>514</v>
      </c>
      <c r="R207" s="3" t="s">
        <v>119</v>
      </c>
    </row>
    <row r="208" spans="16:18">
      <c r="P208" s="2" t="s">
        <v>515</v>
      </c>
      <c r="Q208" t="s">
        <v>516</v>
      </c>
      <c r="R208" s="3" t="s">
        <v>119</v>
      </c>
    </row>
    <row r="209" spans="16:18">
      <c r="P209" s="2" t="s">
        <v>517</v>
      </c>
      <c r="Q209" t="s">
        <v>148</v>
      </c>
      <c r="R209" s="3" t="s">
        <v>119</v>
      </c>
    </row>
    <row r="210" spans="16:18">
      <c r="P210" s="2" t="s">
        <v>518</v>
      </c>
      <c r="Q210" t="s">
        <v>152</v>
      </c>
      <c r="R210" s="3" t="s">
        <v>119</v>
      </c>
    </row>
    <row r="211" spans="16:18">
      <c r="P211" s="2" t="s">
        <v>519</v>
      </c>
      <c r="Q211" t="s">
        <v>158</v>
      </c>
      <c r="R211" s="3" t="s">
        <v>119</v>
      </c>
    </row>
    <row r="212" spans="16:18">
      <c r="P212" s="2" t="s">
        <v>520</v>
      </c>
      <c r="Q212" t="s">
        <v>521</v>
      </c>
      <c r="R212" s="3" t="s">
        <v>119</v>
      </c>
    </row>
    <row r="213" spans="16:18">
      <c r="P213" s="2" t="s">
        <v>522</v>
      </c>
      <c r="Q213" t="s">
        <v>523</v>
      </c>
      <c r="R213" s="3" t="s">
        <v>119</v>
      </c>
    </row>
    <row r="214" spans="16:18">
      <c r="P214" s="2" t="s">
        <v>524</v>
      </c>
      <c r="Q214" t="s">
        <v>525</v>
      </c>
      <c r="R214" s="3" t="s">
        <v>119</v>
      </c>
    </row>
    <row r="215" spans="16:18">
      <c r="P215" s="2" t="s">
        <v>526</v>
      </c>
      <c r="Q215" t="s">
        <v>527</v>
      </c>
      <c r="R215" s="3" t="s">
        <v>119</v>
      </c>
    </row>
    <row r="216" spans="16:18">
      <c r="P216" s="2" t="s">
        <v>528</v>
      </c>
      <c r="Q216" t="s">
        <v>186</v>
      </c>
      <c r="R216" s="3" t="s">
        <v>119</v>
      </c>
    </row>
    <row r="217" spans="16:18">
      <c r="P217" s="2" t="s">
        <v>529</v>
      </c>
      <c r="Q217" t="s">
        <v>192</v>
      </c>
      <c r="R217" s="3" t="s">
        <v>119</v>
      </c>
    </row>
    <row r="218" spans="16:18">
      <c r="P218" s="2" t="s">
        <v>530</v>
      </c>
      <c r="Q218" t="s">
        <v>197</v>
      </c>
      <c r="R218" s="3" t="s">
        <v>119</v>
      </c>
    </row>
    <row r="219" spans="16:18">
      <c r="P219" s="2" t="s">
        <v>531</v>
      </c>
      <c r="Q219" t="s">
        <v>532</v>
      </c>
      <c r="R219" s="3" t="s">
        <v>119</v>
      </c>
    </row>
    <row r="220" spans="16:18">
      <c r="P220" s="2" t="s">
        <v>533</v>
      </c>
      <c r="Q220" t="s">
        <v>534</v>
      </c>
      <c r="R220" s="3" t="s">
        <v>119</v>
      </c>
    </row>
    <row r="221" spans="16:18">
      <c r="P221" s="2" t="s">
        <v>535</v>
      </c>
      <c r="Q221" t="s">
        <v>536</v>
      </c>
      <c r="R221" s="3" t="s">
        <v>119</v>
      </c>
    </row>
    <row r="222" spans="16:18">
      <c r="P222" s="2" t="s">
        <v>537</v>
      </c>
      <c r="Q222" t="s">
        <v>538</v>
      </c>
      <c r="R222" s="3" t="s">
        <v>119</v>
      </c>
    </row>
    <row r="223" spans="16:18">
      <c r="P223" s="2" t="s">
        <v>539</v>
      </c>
      <c r="Q223" t="s">
        <v>148</v>
      </c>
      <c r="R223" s="3" t="s">
        <v>119</v>
      </c>
    </row>
    <row r="224" spans="16:18">
      <c r="P224" s="2" t="s">
        <v>540</v>
      </c>
      <c r="Q224" t="s">
        <v>152</v>
      </c>
      <c r="R224" s="3" t="s">
        <v>119</v>
      </c>
    </row>
    <row r="225" spans="16:18">
      <c r="P225" s="2" t="s">
        <v>541</v>
      </c>
      <c r="Q225" t="s">
        <v>158</v>
      </c>
      <c r="R225" s="3" t="s">
        <v>119</v>
      </c>
    </row>
    <row r="226" spans="16:18">
      <c r="P226" s="2" t="s">
        <v>542</v>
      </c>
      <c r="Q226" t="s">
        <v>543</v>
      </c>
      <c r="R226" s="3" t="s">
        <v>119</v>
      </c>
    </row>
    <row r="227" spans="16:18">
      <c r="P227" s="2" t="s">
        <v>544</v>
      </c>
      <c r="Q227" t="s">
        <v>545</v>
      </c>
      <c r="R227" s="3" t="s">
        <v>119</v>
      </c>
    </row>
    <row r="228" spans="16:18">
      <c r="P228" s="2" t="s">
        <v>546</v>
      </c>
      <c r="Q228" t="s">
        <v>547</v>
      </c>
      <c r="R228" s="3" t="s">
        <v>119</v>
      </c>
    </row>
    <row r="229" spans="16:18">
      <c r="P229" s="2" t="s">
        <v>548</v>
      </c>
      <c r="Q229" t="s">
        <v>549</v>
      </c>
      <c r="R229" s="3" t="s">
        <v>119</v>
      </c>
    </row>
    <row r="230" spans="16:18">
      <c r="P230" s="2" t="s">
        <v>550</v>
      </c>
      <c r="Q230" t="s">
        <v>186</v>
      </c>
      <c r="R230" s="3" t="s">
        <v>119</v>
      </c>
    </row>
    <row r="231" spans="16:18">
      <c r="P231" s="2" t="s">
        <v>551</v>
      </c>
      <c r="Q231" t="s">
        <v>192</v>
      </c>
      <c r="R231" s="3" t="s">
        <v>119</v>
      </c>
    </row>
    <row r="232" spans="16:18">
      <c r="P232" s="2" t="s">
        <v>552</v>
      </c>
      <c r="Q232" t="s">
        <v>197</v>
      </c>
      <c r="R232" s="3" t="s">
        <v>119</v>
      </c>
    </row>
    <row r="233" spans="16:18">
      <c r="P233" s="2" t="s">
        <v>553</v>
      </c>
      <c r="Q233" t="s">
        <v>554</v>
      </c>
      <c r="R233" s="3" t="s">
        <v>119</v>
      </c>
    </row>
    <row r="234" spans="16:18">
      <c r="P234" s="2" t="s">
        <v>555</v>
      </c>
      <c r="Q234" t="s">
        <v>556</v>
      </c>
      <c r="R234" s="3" t="s">
        <v>119</v>
      </c>
    </row>
    <row r="235" spans="16:18">
      <c r="P235" s="2" t="s">
        <v>557</v>
      </c>
      <c r="Q235" t="s">
        <v>558</v>
      </c>
      <c r="R235" s="3" t="s">
        <v>119</v>
      </c>
    </row>
    <row r="236" spans="16:18">
      <c r="P236" s="2" t="s">
        <v>559</v>
      </c>
      <c r="Q236" t="s">
        <v>560</v>
      </c>
      <c r="R236" s="3" t="s">
        <v>119</v>
      </c>
    </row>
    <row r="237" spans="16:18">
      <c r="P237" s="2" t="s">
        <v>561</v>
      </c>
      <c r="Q237" t="s">
        <v>148</v>
      </c>
      <c r="R237" s="3" t="s">
        <v>119</v>
      </c>
    </row>
    <row r="238" spans="16:18">
      <c r="P238" s="2" t="s">
        <v>562</v>
      </c>
      <c r="Q238" t="s">
        <v>152</v>
      </c>
      <c r="R238" s="3" t="s">
        <v>119</v>
      </c>
    </row>
    <row r="239" spans="16:18">
      <c r="P239" s="2" t="s">
        <v>563</v>
      </c>
      <c r="Q239" t="s">
        <v>158</v>
      </c>
      <c r="R239" s="3" t="s">
        <v>119</v>
      </c>
    </row>
    <row r="240" spans="16:18">
      <c r="P240" s="2" t="s">
        <v>564</v>
      </c>
      <c r="Q240" t="s">
        <v>565</v>
      </c>
      <c r="R240" s="3" t="s">
        <v>119</v>
      </c>
    </row>
    <row r="241" spans="16:18">
      <c r="P241" s="2" t="s">
        <v>566</v>
      </c>
      <c r="Q241" t="s">
        <v>567</v>
      </c>
      <c r="R241" s="3" t="s">
        <v>119</v>
      </c>
    </row>
    <row r="242" spans="16:18">
      <c r="P242" s="2" t="s">
        <v>568</v>
      </c>
      <c r="Q242" t="s">
        <v>569</v>
      </c>
      <c r="R242" s="3" t="s">
        <v>119</v>
      </c>
    </row>
    <row r="243" spans="16:18">
      <c r="P243" s="2" t="s">
        <v>570</v>
      </c>
      <c r="Q243" t="s">
        <v>571</v>
      </c>
      <c r="R243" s="3" t="s">
        <v>119</v>
      </c>
    </row>
    <row r="244" spans="16:18">
      <c r="P244" s="2" t="s">
        <v>572</v>
      </c>
      <c r="Q244" t="s">
        <v>186</v>
      </c>
      <c r="R244" s="3" t="s">
        <v>119</v>
      </c>
    </row>
    <row r="245" spans="16:18">
      <c r="P245" s="2" t="s">
        <v>573</v>
      </c>
      <c r="Q245" t="s">
        <v>192</v>
      </c>
      <c r="R245" s="3" t="s">
        <v>119</v>
      </c>
    </row>
    <row r="246" spans="16:18">
      <c r="P246" s="2" t="s">
        <v>574</v>
      </c>
      <c r="Q246" t="s">
        <v>197</v>
      </c>
      <c r="R246" s="3" t="s">
        <v>119</v>
      </c>
    </row>
    <row r="247" spans="16:18">
      <c r="P247" s="2" t="s">
        <v>575</v>
      </c>
      <c r="Q247" t="s">
        <v>576</v>
      </c>
      <c r="R247" s="3" t="s">
        <v>119</v>
      </c>
    </row>
    <row r="248" spans="16:18">
      <c r="P248" s="2" t="s">
        <v>577</v>
      </c>
      <c r="Q248" t="s">
        <v>578</v>
      </c>
      <c r="R248" s="3" t="s">
        <v>119</v>
      </c>
    </row>
    <row r="249" spans="16:18">
      <c r="P249" s="2" t="s">
        <v>579</v>
      </c>
      <c r="Q249" t="s">
        <v>580</v>
      </c>
      <c r="R249" s="3" t="s">
        <v>119</v>
      </c>
    </row>
    <row r="250" spans="16:18">
      <c r="P250" s="2" t="s">
        <v>581</v>
      </c>
      <c r="Q250" t="s">
        <v>582</v>
      </c>
      <c r="R250" s="3" t="s">
        <v>119</v>
      </c>
    </row>
    <row r="251" spans="16:18">
      <c r="P251" s="2" t="s">
        <v>583</v>
      </c>
      <c r="Q251" t="s">
        <v>148</v>
      </c>
      <c r="R251" s="3" t="s">
        <v>119</v>
      </c>
    </row>
    <row r="252" spans="16:18">
      <c r="P252" s="2" t="s">
        <v>584</v>
      </c>
      <c r="Q252" t="s">
        <v>152</v>
      </c>
      <c r="R252" s="3" t="s">
        <v>119</v>
      </c>
    </row>
    <row r="253" spans="16:18">
      <c r="P253" s="2" t="s">
        <v>585</v>
      </c>
      <c r="Q253" t="s">
        <v>158</v>
      </c>
      <c r="R253" s="3" t="s">
        <v>119</v>
      </c>
    </row>
    <row r="254" spans="16:18">
      <c r="P254" s="2" t="s">
        <v>586</v>
      </c>
      <c r="Q254" t="s">
        <v>587</v>
      </c>
      <c r="R254" s="3" t="s">
        <v>119</v>
      </c>
    </row>
    <row r="255" spans="16:18">
      <c r="P255" s="2" t="s">
        <v>588</v>
      </c>
      <c r="Q255" t="s">
        <v>589</v>
      </c>
      <c r="R255" s="3" t="s">
        <v>119</v>
      </c>
    </row>
    <row r="256" spans="16:18">
      <c r="P256" s="2" t="s">
        <v>590</v>
      </c>
      <c r="Q256" t="s">
        <v>591</v>
      </c>
      <c r="R256" s="3" t="s">
        <v>119</v>
      </c>
    </row>
    <row r="257" spans="16:18">
      <c r="P257" s="2" t="s">
        <v>592</v>
      </c>
      <c r="Q257" t="s">
        <v>593</v>
      </c>
      <c r="R257" s="3" t="s">
        <v>119</v>
      </c>
    </row>
    <row r="258" spans="16:18">
      <c r="P258" s="2" t="s">
        <v>594</v>
      </c>
      <c r="Q258" t="s">
        <v>186</v>
      </c>
      <c r="R258" s="3" t="s">
        <v>119</v>
      </c>
    </row>
    <row r="259" spans="16:18">
      <c r="P259" s="2" t="s">
        <v>595</v>
      </c>
      <c r="Q259" t="s">
        <v>192</v>
      </c>
      <c r="R259" s="3" t="s">
        <v>119</v>
      </c>
    </row>
    <row r="260" spans="16:18">
      <c r="P260" s="2" t="s">
        <v>596</v>
      </c>
      <c r="Q260" t="s">
        <v>197</v>
      </c>
      <c r="R260" s="3" t="s">
        <v>119</v>
      </c>
    </row>
    <row r="261" spans="16:18">
      <c r="P261" s="2" t="s">
        <v>597</v>
      </c>
      <c r="Q261" t="s">
        <v>598</v>
      </c>
      <c r="R261" s="3" t="s">
        <v>119</v>
      </c>
    </row>
    <row r="262" spans="16:18">
      <c r="P262" s="2" t="s">
        <v>599</v>
      </c>
      <c r="Q262" t="s">
        <v>600</v>
      </c>
      <c r="R262" s="3" t="s">
        <v>119</v>
      </c>
    </row>
    <row r="263" spans="16:18">
      <c r="P263" s="2" t="s">
        <v>601</v>
      </c>
      <c r="Q263" t="s">
        <v>602</v>
      </c>
      <c r="R263" s="3" t="s">
        <v>119</v>
      </c>
    </row>
    <row r="264" spans="16:18">
      <c r="P264" s="2" t="s">
        <v>603</v>
      </c>
      <c r="Q264" t="s">
        <v>604</v>
      </c>
      <c r="R264" s="3" t="s">
        <v>119</v>
      </c>
    </row>
    <row r="265" spans="16:18">
      <c r="P265" s="2" t="s">
        <v>605</v>
      </c>
      <c r="Q265" t="s">
        <v>148</v>
      </c>
      <c r="R265" s="3" t="s">
        <v>119</v>
      </c>
    </row>
    <row r="266" spans="16:18">
      <c r="P266" s="2" t="s">
        <v>606</v>
      </c>
      <c r="Q266" t="s">
        <v>152</v>
      </c>
      <c r="R266" s="3" t="s">
        <v>119</v>
      </c>
    </row>
    <row r="267" spans="16:18">
      <c r="P267" s="2" t="s">
        <v>607</v>
      </c>
      <c r="Q267" t="s">
        <v>158</v>
      </c>
      <c r="R267" s="3" t="s">
        <v>119</v>
      </c>
    </row>
    <row r="268" spans="16:18">
      <c r="P268" s="2" t="s">
        <v>608</v>
      </c>
      <c r="Q268" t="s">
        <v>609</v>
      </c>
      <c r="R268" s="3" t="s">
        <v>119</v>
      </c>
    </row>
    <row r="269" spans="16:18">
      <c r="P269" s="2" t="s">
        <v>610</v>
      </c>
      <c r="Q269" t="s">
        <v>611</v>
      </c>
      <c r="R269" s="3" t="s">
        <v>119</v>
      </c>
    </row>
    <row r="270" spans="16:18">
      <c r="P270" s="2" t="s">
        <v>612</v>
      </c>
      <c r="Q270" t="s">
        <v>613</v>
      </c>
      <c r="R270" s="3" t="s">
        <v>119</v>
      </c>
    </row>
    <row r="271" spans="16:18">
      <c r="P271" s="2" t="s">
        <v>614</v>
      </c>
      <c r="Q271" t="s">
        <v>615</v>
      </c>
      <c r="R271" s="3" t="s">
        <v>119</v>
      </c>
    </row>
    <row r="272" spans="16:18">
      <c r="P272" s="2" t="s">
        <v>616</v>
      </c>
      <c r="Q272" t="s">
        <v>186</v>
      </c>
      <c r="R272" s="3" t="s">
        <v>119</v>
      </c>
    </row>
    <row r="273" spans="16:18">
      <c r="P273" s="2" t="s">
        <v>617</v>
      </c>
      <c r="Q273" t="s">
        <v>192</v>
      </c>
      <c r="R273" s="3" t="s">
        <v>119</v>
      </c>
    </row>
    <row r="274" spans="16:18">
      <c r="P274" s="2" t="s">
        <v>618</v>
      </c>
      <c r="Q274" t="s">
        <v>197</v>
      </c>
      <c r="R274" s="3" t="s">
        <v>119</v>
      </c>
    </row>
    <row r="275" spans="16:18">
      <c r="P275" s="2" t="s">
        <v>619</v>
      </c>
      <c r="Q275" t="s">
        <v>620</v>
      </c>
      <c r="R275" s="3" t="s">
        <v>119</v>
      </c>
    </row>
    <row r="276" spans="16:18">
      <c r="P276" s="2" t="s">
        <v>621</v>
      </c>
      <c r="Q276" t="s">
        <v>622</v>
      </c>
      <c r="R276" s="3" t="s">
        <v>119</v>
      </c>
    </row>
    <row r="277" spans="16:18">
      <c r="P277" s="2" t="s">
        <v>623</v>
      </c>
      <c r="Q277" t="s">
        <v>624</v>
      </c>
      <c r="R277" s="3" t="s">
        <v>119</v>
      </c>
    </row>
    <row r="278" spans="16:18">
      <c r="P278" s="2" t="s">
        <v>625</v>
      </c>
      <c r="Q278" t="s">
        <v>626</v>
      </c>
      <c r="R278" s="3" t="s">
        <v>119</v>
      </c>
    </row>
    <row r="279" spans="16:18">
      <c r="P279" s="2" t="s">
        <v>627</v>
      </c>
      <c r="Q279" t="s">
        <v>148</v>
      </c>
      <c r="R279" s="3" t="s">
        <v>119</v>
      </c>
    </row>
    <row r="280" spans="16:18">
      <c r="P280" s="2" t="s">
        <v>628</v>
      </c>
      <c r="Q280" t="s">
        <v>152</v>
      </c>
      <c r="R280" s="3" t="s">
        <v>119</v>
      </c>
    </row>
    <row r="281" spans="16:18">
      <c r="P281" s="2" t="s">
        <v>629</v>
      </c>
      <c r="Q281" t="s">
        <v>158</v>
      </c>
      <c r="R281" s="3" t="s">
        <v>119</v>
      </c>
    </row>
    <row r="282" spans="16:18">
      <c r="P282" s="2" t="s">
        <v>630</v>
      </c>
      <c r="Q282" t="s">
        <v>631</v>
      </c>
      <c r="R282" s="3" t="s">
        <v>119</v>
      </c>
    </row>
    <row r="283" spans="16:18">
      <c r="P283" s="2" t="s">
        <v>632</v>
      </c>
      <c r="Q283" t="s">
        <v>633</v>
      </c>
      <c r="R283" s="3" t="s">
        <v>119</v>
      </c>
    </row>
    <row r="284" spans="16:18">
      <c r="P284" s="2" t="s">
        <v>634</v>
      </c>
      <c r="Q284" t="s">
        <v>635</v>
      </c>
      <c r="R284" s="3" t="s">
        <v>119</v>
      </c>
    </row>
    <row r="285" spans="16:18">
      <c r="P285" s="2" t="s">
        <v>636</v>
      </c>
      <c r="Q285" t="s">
        <v>637</v>
      </c>
      <c r="R285" s="3" t="s">
        <v>119</v>
      </c>
    </row>
    <row r="286" spans="16:18">
      <c r="P286" s="2" t="s">
        <v>638</v>
      </c>
      <c r="Q286" t="s">
        <v>186</v>
      </c>
      <c r="R286" s="3" t="s">
        <v>119</v>
      </c>
    </row>
    <row r="287" spans="16:18">
      <c r="P287" s="2" t="s">
        <v>639</v>
      </c>
      <c r="Q287" t="s">
        <v>192</v>
      </c>
      <c r="R287" s="3" t="s">
        <v>119</v>
      </c>
    </row>
    <row r="288" spans="16:18">
      <c r="P288" s="2" t="s">
        <v>640</v>
      </c>
      <c r="Q288" t="s">
        <v>197</v>
      </c>
      <c r="R288" s="3" t="s">
        <v>119</v>
      </c>
    </row>
    <row r="289" spans="16:18">
      <c r="P289" s="2" t="s">
        <v>641</v>
      </c>
      <c r="Q289" t="s">
        <v>642</v>
      </c>
      <c r="R289" s="3" t="s">
        <v>119</v>
      </c>
    </row>
    <row r="290" spans="16:18">
      <c r="P290" s="2" t="s">
        <v>643</v>
      </c>
      <c r="Q290" t="s">
        <v>644</v>
      </c>
      <c r="R290" s="3" t="s">
        <v>119</v>
      </c>
    </row>
    <row r="291" spans="16:18">
      <c r="P291" s="2" t="s">
        <v>645</v>
      </c>
      <c r="Q291" t="s">
        <v>646</v>
      </c>
      <c r="R291" s="3" t="s">
        <v>119</v>
      </c>
    </row>
    <row r="292" spans="16:18">
      <c r="P292" s="2" t="s">
        <v>647</v>
      </c>
      <c r="Q292" t="s">
        <v>648</v>
      </c>
      <c r="R292" s="3" t="s">
        <v>119</v>
      </c>
    </row>
    <row r="293" spans="16:18">
      <c r="P293" s="2" t="s">
        <v>649</v>
      </c>
      <c r="Q293" t="s">
        <v>148</v>
      </c>
      <c r="R293" s="3" t="s">
        <v>119</v>
      </c>
    </row>
    <row r="294" spans="16:18">
      <c r="P294" s="2" t="s">
        <v>650</v>
      </c>
      <c r="Q294" t="s">
        <v>152</v>
      </c>
      <c r="R294" s="3" t="s">
        <v>119</v>
      </c>
    </row>
    <row r="295" spans="16:18">
      <c r="P295" s="2" t="s">
        <v>651</v>
      </c>
      <c r="Q295" t="s">
        <v>158</v>
      </c>
      <c r="R295" s="3" t="s">
        <v>119</v>
      </c>
    </row>
    <row r="296" spans="16:18">
      <c r="P296" s="2" t="s">
        <v>652</v>
      </c>
      <c r="Q296" t="s">
        <v>653</v>
      </c>
      <c r="R296" s="3" t="s">
        <v>119</v>
      </c>
    </row>
    <row r="297" spans="16:18">
      <c r="P297" s="2" t="s">
        <v>654</v>
      </c>
      <c r="Q297" t="s">
        <v>655</v>
      </c>
      <c r="R297" s="3" t="s">
        <v>119</v>
      </c>
    </row>
    <row r="298" spans="16:18">
      <c r="P298" s="2" t="s">
        <v>656</v>
      </c>
      <c r="Q298" t="s">
        <v>657</v>
      </c>
      <c r="R298" s="3" t="s">
        <v>119</v>
      </c>
    </row>
    <row r="299" spans="16:18">
      <c r="P299" s="2" t="s">
        <v>658</v>
      </c>
      <c r="Q299" t="s">
        <v>659</v>
      </c>
      <c r="R299" s="3" t="s">
        <v>119</v>
      </c>
    </row>
    <row r="300" spans="16:18">
      <c r="P300" s="2" t="s">
        <v>660</v>
      </c>
      <c r="Q300" t="s">
        <v>186</v>
      </c>
      <c r="R300" s="3" t="s">
        <v>119</v>
      </c>
    </row>
    <row r="301" spans="16:18">
      <c r="P301" s="2" t="s">
        <v>661</v>
      </c>
      <c r="Q301" t="s">
        <v>192</v>
      </c>
      <c r="R301" s="3" t="s">
        <v>119</v>
      </c>
    </row>
    <row r="302" spans="16:18">
      <c r="P302" s="2" t="s">
        <v>662</v>
      </c>
      <c r="Q302" t="s">
        <v>197</v>
      </c>
      <c r="R302" s="3" t="s">
        <v>119</v>
      </c>
    </row>
    <row r="303" spans="16:18">
      <c r="P303" s="2" t="s">
        <v>663</v>
      </c>
      <c r="Q303" t="s">
        <v>664</v>
      </c>
      <c r="R303" s="3" t="s">
        <v>171</v>
      </c>
    </row>
    <row r="304" spans="16:18">
      <c r="P304" s="2" t="s">
        <v>665</v>
      </c>
      <c r="Q304" t="s">
        <v>666</v>
      </c>
      <c r="R304" s="3" t="s">
        <v>171</v>
      </c>
    </row>
    <row r="305" spans="16:18">
      <c r="P305" s="2" t="s">
        <v>667</v>
      </c>
      <c r="Q305" t="s">
        <v>668</v>
      </c>
      <c r="R305" s="3" t="s">
        <v>171</v>
      </c>
    </row>
    <row r="306" spans="16:18">
      <c r="P306" s="2" t="s">
        <v>669</v>
      </c>
      <c r="Q306" t="s">
        <v>670</v>
      </c>
      <c r="R306" s="3" t="s">
        <v>171</v>
      </c>
    </row>
    <row r="307" spans="16:18">
      <c r="P307" s="2" t="s">
        <v>671</v>
      </c>
      <c r="Q307" t="s">
        <v>672</v>
      </c>
      <c r="R307" s="3" t="s">
        <v>171</v>
      </c>
    </row>
    <row r="308" spans="16:18">
      <c r="P308" s="2" t="s">
        <v>673</v>
      </c>
      <c r="Q308" t="s">
        <v>674</v>
      </c>
      <c r="R308" s="3" t="s">
        <v>171</v>
      </c>
    </row>
    <row r="309" spans="16:18">
      <c r="P309" s="2" t="s">
        <v>675</v>
      </c>
      <c r="Q309" t="s">
        <v>676</v>
      </c>
      <c r="R309" s="3" t="s">
        <v>171</v>
      </c>
    </row>
    <row r="310" spans="16:18">
      <c r="P310" s="2" t="s">
        <v>677</v>
      </c>
      <c r="Q310" t="s">
        <v>678</v>
      </c>
      <c r="R310" s="3" t="s">
        <v>171</v>
      </c>
    </row>
    <row r="311" spans="16:18">
      <c r="P311" s="2" t="s">
        <v>679</v>
      </c>
      <c r="Q311" t="s">
        <v>680</v>
      </c>
      <c r="R311" s="3" t="s">
        <v>171</v>
      </c>
    </row>
    <row r="312" spans="16:18">
      <c r="P312" s="2" t="s">
        <v>681</v>
      </c>
      <c r="Q312" t="s">
        <v>682</v>
      </c>
      <c r="R312" s="3" t="s">
        <v>171</v>
      </c>
    </row>
    <row r="313" spans="16:18">
      <c r="P313" s="2" t="s">
        <v>683</v>
      </c>
      <c r="Q313" t="s">
        <v>684</v>
      </c>
      <c r="R313" s="3" t="s">
        <v>171</v>
      </c>
    </row>
    <row r="314" spans="16:18">
      <c r="P314" s="2" t="s">
        <v>685</v>
      </c>
      <c r="Q314" t="s">
        <v>686</v>
      </c>
      <c r="R314" s="3" t="s">
        <v>171</v>
      </c>
    </row>
    <row r="315" spans="16:18">
      <c r="P315" s="2" t="s">
        <v>687</v>
      </c>
      <c r="Q315" t="s">
        <v>688</v>
      </c>
      <c r="R315" s="3" t="s">
        <v>171</v>
      </c>
    </row>
    <row r="316" spans="16:18">
      <c r="P316" s="2" t="s">
        <v>689</v>
      </c>
      <c r="Q316" t="s">
        <v>690</v>
      </c>
      <c r="R316" s="3" t="s">
        <v>171</v>
      </c>
    </row>
    <row r="317" spans="16:18">
      <c r="P317" s="2" t="s">
        <v>691</v>
      </c>
      <c r="Q317" t="s">
        <v>692</v>
      </c>
      <c r="R317" s="3" t="s">
        <v>171</v>
      </c>
    </row>
    <row r="318" spans="16:18">
      <c r="P318" s="2" t="s">
        <v>693</v>
      </c>
      <c r="Q318" t="s">
        <v>694</v>
      </c>
      <c r="R318" s="3" t="s">
        <v>171</v>
      </c>
    </row>
    <row r="319" spans="16:18">
      <c r="P319" s="2" t="s">
        <v>695</v>
      </c>
      <c r="Q319" t="s">
        <v>696</v>
      </c>
      <c r="R319" s="3" t="s">
        <v>171</v>
      </c>
    </row>
    <row r="320" spans="16:18">
      <c r="P320" s="2" t="s">
        <v>697</v>
      </c>
      <c r="Q320" t="s">
        <v>698</v>
      </c>
      <c r="R320" s="3" t="s">
        <v>171</v>
      </c>
    </row>
    <row r="321" spans="16:18">
      <c r="P321" s="2" t="s">
        <v>699</v>
      </c>
      <c r="Q321" t="s">
        <v>672</v>
      </c>
      <c r="R321" s="3" t="s">
        <v>171</v>
      </c>
    </row>
    <row r="322" spans="16:18">
      <c r="P322" s="2" t="s">
        <v>700</v>
      </c>
      <c r="Q322" t="s">
        <v>674</v>
      </c>
      <c r="R322" s="3" t="s">
        <v>171</v>
      </c>
    </row>
    <row r="323" spans="16:18">
      <c r="P323" s="2" t="s">
        <v>701</v>
      </c>
      <c r="Q323" t="s">
        <v>676</v>
      </c>
      <c r="R323" s="3" t="s">
        <v>171</v>
      </c>
    </row>
    <row r="324" spans="16:18">
      <c r="P324" s="2" t="s">
        <v>702</v>
      </c>
      <c r="Q324" t="s">
        <v>703</v>
      </c>
      <c r="R324" s="3" t="s">
        <v>171</v>
      </c>
    </row>
    <row r="325" spans="16:18">
      <c r="P325" s="2" t="s">
        <v>704</v>
      </c>
      <c r="Q325" t="s">
        <v>705</v>
      </c>
      <c r="R325" s="3" t="s">
        <v>171</v>
      </c>
    </row>
    <row r="326" spans="16:18">
      <c r="P326" s="2" t="s">
        <v>706</v>
      </c>
      <c r="Q326" t="s">
        <v>707</v>
      </c>
      <c r="R326" s="3" t="s">
        <v>171</v>
      </c>
    </row>
    <row r="327" spans="16:18">
      <c r="P327" s="2" t="s">
        <v>708</v>
      </c>
      <c r="Q327" t="s">
        <v>709</v>
      </c>
      <c r="R327" s="3" t="s">
        <v>171</v>
      </c>
    </row>
    <row r="328" spans="16:18">
      <c r="P328" s="2" t="s">
        <v>710</v>
      </c>
      <c r="Q328" t="s">
        <v>686</v>
      </c>
      <c r="R328" s="3" t="s">
        <v>171</v>
      </c>
    </row>
    <row r="329" spans="16:18">
      <c r="P329" s="2" t="s">
        <v>711</v>
      </c>
      <c r="Q329" t="s">
        <v>688</v>
      </c>
      <c r="R329" s="3" t="s">
        <v>171</v>
      </c>
    </row>
    <row r="330" spans="16:18">
      <c r="P330" s="2" t="s">
        <v>712</v>
      </c>
      <c r="Q330" t="s">
        <v>690</v>
      </c>
      <c r="R330" s="3" t="s">
        <v>171</v>
      </c>
    </row>
    <row r="331" spans="16:18">
      <c r="P331" s="2" t="s">
        <v>713</v>
      </c>
      <c r="Q331" t="s">
        <v>714</v>
      </c>
      <c r="R331" s="3" t="s">
        <v>171</v>
      </c>
    </row>
    <row r="332" spans="16:18">
      <c r="P332" s="2" t="s">
        <v>715</v>
      </c>
      <c r="Q332" t="s">
        <v>716</v>
      </c>
      <c r="R332" s="3" t="s">
        <v>171</v>
      </c>
    </row>
    <row r="333" spans="16:18">
      <c r="P333" s="2" t="s">
        <v>717</v>
      </c>
      <c r="Q333" t="s">
        <v>718</v>
      </c>
      <c r="R333" s="3" t="s">
        <v>171</v>
      </c>
    </row>
    <row r="334" spans="16:18">
      <c r="P334" s="2" t="s">
        <v>719</v>
      </c>
      <c r="Q334" t="s">
        <v>720</v>
      </c>
      <c r="R334" s="3" t="s">
        <v>171</v>
      </c>
    </row>
    <row r="335" spans="16:18">
      <c r="P335" s="2" t="s">
        <v>721</v>
      </c>
      <c r="Q335" t="s">
        <v>672</v>
      </c>
      <c r="R335" s="3" t="s">
        <v>171</v>
      </c>
    </row>
    <row r="336" spans="16:18">
      <c r="P336" s="2" t="s">
        <v>722</v>
      </c>
      <c r="Q336" t="s">
        <v>674</v>
      </c>
      <c r="R336" s="3" t="s">
        <v>171</v>
      </c>
    </row>
    <row r="337" spans="16:18">
      <c r="P337" s="2" t="s">
        <v>723</v>
      </c>
      <c r="Q337" t="s">
        <v>676</v>
      </c>
      <c r="R337" s="3" t="s">
        <v>171</v>
      </c>
    </row>
    <row r="338" spans="16:18">
      <c r="P338" s="2" t="s">
        <v>724</v>
      </c>
      <c r="Q338" t="s">
        <v>725</v>
      </c>
      <c r="R338" s="3" t="s">
        <v>171</v>
      </c>
    </row>
    <row r="339" spans="16:18">
      <c r="P339" s="2" t="s">
        <v>726</v>
      </c>
      <c r="Q339" t="s">
        <v>727</v>
      </c>
      <c r="R339" s="3" t="s">
        <v>171</v>
      </c>
    </row>
    <row r="340" spans="16:18">
      <c r="P340" s="2" t="s">
        <v>728</v>
      </c>
      <c r="Q340" t="s">
        <v>729</v>
      </c>
      <c r="R340" s="3" t="s">
        <v>171</v>
      </c>
    </row>
    <row r="341" spans="16:18">
      <c r="P341" s="2" t="s">
        <v>730</v>
      </c>
      <c r="Q341" t="s">
        <v>731</v>
      </c>
      <c r="R341" s="3" t="s">
        <v>171</v>
      </c>
    </row>
    <row r="342" spans="16:18">
      <c r="P342" s="2" t="s">
        <v>732</v>
      </c>
      <c r="Q342" t="s">
        <v>686</v>
      </c>
      <c r="R342" s="3" t="s">
        <v>171</v>
      </c>
    </row>
    <row r="343" spans="16:18">
      <c r="P343" s="2" t="s">
        <v>733</v>
      </c>
      <c r="Q343" t="s">
        <v>688</v>
      </c>
      <c r="R343" s="3" t="s">
        <v>171</v>
      </c>
    </row>
    <row r="344" spans="16:18">
      <c r="P344" s="2" t="s">
        <v>734</v>
      </c>
      <c r="Q344" t="s">
        <v>690</v>
      </c>
      <c r="R344" s="3" t="s">
        <v>171</v>
      </c>
    </row>
    <row r="345" spans="16:18">
      <c r="P345" s="2" t="s">
        <v>735</v>
      </c>
      <c r="Q345" t="s">
        <v>736</v>
      </c>
      <c r="R345" s="3" t="s">
        <v>171</v>
      </c>
    </row>
    <row r="346" spans="16:18">
      <c r="P346" s="2" t="s">
        <v>737</v>
      </c>
      <c r="Q346" t="s">
        <v>738</v>
      </c>
      <c r="R346" s="3" t="s">
        <v>171</v>
      </c>
    </row>
    <row r="347" spans="16:18">
      <c r="P347" s="2" t="s">
        <v>739</v>
      </c>
      <c r="Q347" t="s">
        <v>740</v>
      </c>
      <c r="R347" s="3" t="s">
        <v>171</v>
      </c>
    </row>
    <row r="348" spans="16:18">
      <c r="P348" s="2" t="s">
        <v>741</v>
      </c>
      <c r="Q348" t="s">
        <v>742</v>
      </c>
      <c r="R348" s="3" t="s">
        <v>171</v>
      </c>
    </row>
    <row r="349" spans="16:18">
      <c r="P349" s="2" t="s">
        <v>743</v>
      </c>
      <c r="Q349" t="s">
        <v>686</v>
      </c>
      <c r="R349" s="3" t="s">
        <v>171</v>
      </c>
    </row>
    <row r="350" spans="16:18">
      <c r="P350" s="2" t="s">
        <v>744</v>
      </c>
      <c r="Q350" t="s">
        <v>688</v>
      </c>
      <c r="R350" s="3" t="s">
        <v>171</v>
      </c>
    </row>
    <row r="351" spans="16:18">
      <c r="P351" s="2" t="s">
        <v>745</v>
      </c>
      <c r="Q351" t="s">
        <v>690</v>
      </c>
      <c r="R351" s="3" t="s">
        <v>171</v>
      </c>
    </row>
    <row r="352" spans="16:18">
      <c r="P352" s="2" t="s">
        <v>746</v>
      </c>
      <c r="Q352" t="s">
        <v>747</v>
      </c>
      <c r="R352" s="3" t="s">
        <v>171</v>
      </c>
    </row>
    <row r="353" spans="16:18">
      <c r="P353" s="2" t="s">
        <v>748</v>
      </c>
      <c r="Q353" t="s">
        <v>749</v>
      </c>
      <c r="R353" s="3" t="s">
        <v>171</v>
      </c>
    </row>
    <row r="354" spans="16:18">
      <c r="P354" s="2" t="s">
        <v>750</v>
      </c>
      <c r="Q354" t="s">
        <v>751</v>
      </c>
      <c r="R354" s="3" t="s">
        <v>171</v>
      </c>
    </row>
    <row r="355" spans="16:18">
      <c r="P355" s="2" t="s">
        <v>752</v>
      </c>
      <c r="Q355" t="s">
        <v>753</v>
      </c>
      <c r="R355" s="3" t="s">
        <v>171</v>
      </c>
    </row>
    <row r="356" spans="16:18">
      <c r="P356" s="2" t="s">
        <v>754</v>
      </c>
      <c r="Q356" t="s">
        <v>672</v>
      </c>
      <c r="R356" s="3" t="s">
        <v>171</v>
      </c>
    </row>
    <row r="357" spans="16:18">
      <c r="P357" s="2" t="s">
        <v>755</v>
      </c>
      <c r="Q357" t="s">
        <v>674</v>
      </c>
      <c r="R357" s="3" t="s">
        <v>171</v>
      </c>
    </row>
    <row r="358" spans="16:18">
      <c r="P358" s="2" t="s">
        <v>756</v>
      </c>
      <c r="Q358" t="s">
        <v>676</v>
      </c>
      <c r="R358" s="3" t="s">
        <v>171</v>
      </c>
    </row>
    <row r="359" spans="16:18">
      <c r="P359" s="2" t="s">
        <v>757</v>
      </c>
      <c r="Q359" t="s">
        <v>758</v>
      </c>
      <c r="R359" s="3" t="s">
        <v>171</v>
      </c>
    </row>
    <row r="360" spans="16:18">
      <c r="P360" s="2" t="s">
        <v>759</v>
      </c>
      <c r="Q360" t="s">
        <v>760</v>
      </c>
      <c r="R360" s="3" t="s">
        <v>171</v>
      </c>
    </row>
    <row r="361" spans="16:18">
      <c r="P361" s="2" t="s">
        <v>761</v>
      </c>
      <c r="Q361" t="s">
        <v>762</v>
      </c>
      <c r="R361" s="3" t="s">
        <v>171</v>
      </c>
    </row>
    <row r="362" spans="16:18">
      <c r="P362" s="2" t="s">
        <v>763</v>
      </c>
      <c r="Q362" t="s">
        <v>764</v>
      </c>
      <c r="R362" s="3" t="s">
        <v>171</v>
      </c>
    </row>
    <row r="363" spans="16:18">
      <c r="P363" s="2" t="s">
        <v>765</v>
      </c>
      <c r="Q363" t="s">
        <v>686</v>
      </c>
      <c r="R363" s="3" t="s">
        <v>171</v>
      </c>
    </row>
    <row r="364" spans="16:18">
      <c r="P364" s="2" t="s">
        <v>766</v>
      </c>
      <c r="Q364" t="s">
        <v>688</v>
      </c>
      <c r="R364" s="3" t="s">
        <v>171</v>
      </c>
    </row>
    <row r="365" spans="16:18">
      <c r="P365" s="2" t="s">
        <v>767</v>
      </c>
      <c r="Q365" t="s">
        <v>690</v>
      </c>
      <c r="R365" s="3" t="s">
        <v>171</v>
      </c>
    </row>
    <row r="366" spans="16:18">
      <c r="P366" s="2" t="s">
        <v>768</v>
      </c>
      <c r="Q366" t="s">
        <v>769</v>
      </c>
      <c r="R366" s="3" t="s">
        <v>171</v>
      </c>
    </row>
    <row r="367" spans="16:18">
      <c r="P367" s="2" t="s">
        <v>770</v>
      </c>
      <c r="Q367" t="s">
        <v>771</v>
      </c>
      <c r="R367" s="3" t="s">
        <v>171</v>
      </c>
    </row>
    <row r="368" spans="16:18">
      <c r="P368" s="2" t="s">
        <v>772</v>
      </c>
      <c r="Q368" t="s">
        <v>773</v>
      </c>
      <c r="R368" s="3" t="s">
        <v>171</v>
      </c>
    </row>
    <row r="369" spans="16:18">
      <c r="P369" s="2" t="s">
        <v>774</v>
      </c>
      <c r="Q369" t="s">
        <v>775</v>
      </c>
      <c r="R369" s="3" t="s">
        <v>171</v>
      </c>
    </row>
    <row r="370" spans="16:18">
      <c r="P370" s="2" t="s">
        <v>776</v>
      </c>
      <c r="Q370" t="s">
        <v>672</v>
      </c>
      <c r="R370" s="3" t="s">
        <v>171</v>
      </c>
    </row>
    <row r="371" spans="16:18">
      <c r="P371" s="2" t="s">
        <v>777</v>
      </c>
      <c r="Q371" t="s">
        <v>674</v>
      </c>
      <c r="R371" s="3" t="s">
        <v>171</v>
      </c>
    </row>
    <row r="372" spans="16:18">
      <c r="P372" s="2" t="s">
        <v>778</v>
      </c>
      <c r="Q372" t="s">
        <v>676</v>
      </c>
      <c r="R372" s="3" t="s">
        <v>171</v>
      </c>
    </row>
    <row r="373" spans="16:18">
      <c r="P373" s="2" t="s">
        <v>779</v>
      </c>
      <c r="Q373" t="s">
        <v>780</v>
      </c>
      <c r="R373" s="3" t="s">
        <v>171</v>
      </c>
    </row>
    <row r="374" spans="16:18">
      <c r="P374" s="2" t="s">
        <v>781</v>
      </c>
      <c r="Q374" t="s">
        <v>782</v>
      </c>
      <c r="R374" s="3" t="s">
        <v>171</v>
      </c>
    </row>
    <row r="375" spans="16:18">
      <c r="P375" s="2" t="s">
        <v>783</v>
      </c>
      <c r="Q375" t="s">
        <v>784</v>
      </c>
      <c r="R375" s="3" t="s">
        <v>171</v>
      </c>
    </row>
    <row r="376" spans="16:18">
      <c r="P376" s="2" t="s">
        <v>785</v>
      </c>
      <c r="Q376" t="s">
        <v>786</v>
      </c>
      <c r="R376" s="3" t="s">
        <v>171</v>
      </c>
    </row>
    <row r="377" spans="16:18">
      <c r="P377" s="2" t="s">
        <v>787</v>
      </c>
      <c r="Q377" t="s">
        <v>686</v>
      </c>
      <c r="R377" s="3" t="s">
        <v>171</v>
      </c>
    </row>
    <row r="378" spans="16:18">
      <c r="P378" s="2" t="s">
        <v>788</v>
      </c>
      <c r="Q378" t="s">
        <v>688</v>
      </c>
      <c r="R378" s="3" t="s">
        <v>171</v>
      </c>
    </row>
    <row r="379" spans="16:18">
      <c r="P379" s="2" t="s">
        <v>789</v>
      </c>
      <c r="Q379" t="s">
        <v>690</v>
      </c>
      <c r="R379" s="3" t="s">
        <v>171</v>
      </c>
    </row>
    <row r="380" spans="16:18">
      <c r="P380" s="2" t="s">
        <v>790</v>
      </c>
      <c r="Q380" t="s">
        <v>791</v>
      </c>
      <c r="R380" s="3" t="s">
        <v>171</v>
      </c>
    </row>
    <row r="381" spans="16:18">
      <c r="P381" s="2" t="s">
        <v>792</v>
      </c>
      <c r="Q381" t="s">
        <v>793</v>
      </c>
      <c r="R381" s="3" t="s">
        <v>171</v>
      </c>
    </row>
    <row r="382" spans="16:18">
      <c r="P382" s="2" t="s">
        <v>794</v>
      </c>
      <c r="Q382" t="s">
        <v>795</v>
      </c>
      <c r="R382" s="3" t="s">
        <v>171</v>
      </c>
    </row>
    <row r="383" spans="16:18">
      <c r="P383" s="2" t="s">
        <v>796</v>
      </c>
      <c r="Q383" t="s">
        <v>797</v>
      </c>
      <c r="R383" s="3" t="s">
        <v>171</v>
      </c>
    </row>
    <row r="384" spans="16:18">
      <c r="P384" s="2" t="s">
        <v>798</v>
      </c>
      <c r="Q384" t="s">
        <v>672</v>
      </c>
      <c r="R384" s="3" t="s">
        <v>171</v>
      </c>
    </row>
    <row r="385" spans="16:18">
      <c r="P385" s="2" t="s">
        <v>799</v>
      </c>
      <c r="Q385" t="s">
        <v>674</v>
      </c>
      <c r="R385" s="3" t="s">
        <v>171</v>
      </c>
    </row>
    <row r="386" spans="16:18">
      <c r="P386" s="2" t="s">
        <v>800</v>
      </c>
      <c r="Q386" t="s">
        <v>676</v>
      </c>
      <c r="R386" s="3" t="s">
        <v>171</v>
      </c>
    </row>
    <row r="387" spans="16:18">
      <c r="P387" s="2" t="s">
        <v>801</v>
      </c>
      <c r="Q387" t="s">
        <v>802</v>
      </c>
      <c r="R387" s="3" t="s">
        <v>171</v>
      </c>
    </row>
    <row r="388" spans="16:18">
      <c r="P388" s="2" t="s">
        <v>803</v>
      </c>
      <c r="Q388" t="s">
        <v>804</v>
      </c>
      <c r="R388" s="3" t="s">
        <v>171</v>
      </c>
    </row>
    <row r="389" spans="16:18">
      <c r="P389" s="2" t="s">
        <v>805</v>
      </c>
      <c r="Q389" t="s">
        <v>806</v>
      </c>
      <c r="R389" s="3" t="s">
        <v>171</v>
      </c>
    </row>
    <row r="390" spans="16:18">
      <c r="P390" s="2" t="s">
        <v>807</v>
      </c>
      <c r="Q390" t="s">
        <v>808</v>
      </c>
      <c r="R390" s="3" t="s">
        <v>171</v>
      </c>
    </row>
    <row r="391" spans="16:18">
      <c r="P391" s="2" t="s">
        <v>809</v>
      </c>
      <c r="Q391" t="s">
        <v>686</v>
      </c>
      <c r="R391" s="3" t="s">
        <v>171</v>
      </c>
    </row>
    <row r="392" spans="16:18">
      <c r="P392" s="2" t="s">
        <v>810</v>
      </c>
      <c r="Q392" t="s">
        <v>688</v>
      </c>
      <c r="R392" s="3" t="s">
        <v>171</v>
      </c>
    </row>
    <row r="393" spans="16:18">
      <c r="P393" s="2" t="s">
        <v>811</v>
      </c>
      <c r="Q393" t="s">
        <v>690</v>
      </c>
      <c r="R393" s="3" t="s">
        <v>171</v>
      </c>
    </row>
    <row r="394" spans="16:18">
      <c r="P394" s="2" t="s">
        <v>812</v>
      </c>
      <c r="Q394" t="s">
        <v>813</v>
      </c>
      <c r="R394" s="3" t="s">
        <v>171</v>
      </c>
    </row>
    <row r="395" spans="16:18">
      <c r="P395" s="2" t="s">
        <v>814</v>
      </c>
      <c r="Q395" t="s">
        <v>815</v>
      </c>
      <c r="R395" s="3" t="s">
        <v>171</v>
      </c>
    </row>
    <row r="396" spans="16:18">
      <c r="P396" s="2" t="s">
        <v>816</v>
      </c>
      <c r="Q396" t="s">
        <v>817</v>
      </c>
      <c r="R396" s="3" t="s">
        <v>171</v>
      </c>
    </row>
    <row r="397" spans="16:18">
      <c r="P397" s="2" t="s">
        <v>818</v>
      </c>
      <c r="Q397" t="s">
        <v>819</v>
      </c>
      <c r="R397" s="3" t="s">
        <v>171</v>
      </c>
    </row>
    <row r="398" spans="16:18">
      <c r="P398" s="2" t="s">
        <v>820</v>
      </c>
      <c r="Q398" t="s">
        <v>672</v>
      </c>
      <c r="R398" s="3" t="s">
        <v>171</v>
      </c>
    </row>
    <row r="399" spans="16:18">
      <c r="P399" s="2" t="s">
        <v>821</v>
      </c>
      <c r="Q399" t="s">
        <v>674</v>
      </c>
      <c r="R399" s="3" t="s">
        <v>171</v>
      </c>
    </row>
    <row r="400" spans="16:18">
      <c r="P400" s="2" t="s">
        <v>822</v>
      </c>
      <c r="Q400" t="s">
        <v>676</v>
      </c>
      <c r="R400" s="3" t="s">
        <v>171</v>
      </c>
    </row>
    <row r="401" spans="16:18">
      <c r="P401" s="2" t="s">
        <v>823</v>
      </c>
      <c r="Q401" t="s">
        <v>824</v>
      </c>
      <c r="R401" s="3" t="s">
        <v>171</v>
      </c>
    </row>
    <row r="402" spans="16:18">
      <c r="P402" s="2" t="s">
        <v>825</v>
      </c>
      <c r="Q402" t="s">
        <v>826</v>
      </c>
      <c r="R402" s="3" t="s">
        <v>171</v>
      </c>
    </row>
    <row r="403" spans="16:18">
      <c r="P403" s="2" t="s">
        <v>827</v>
      </c>
      <c r="Q403" t="s">
        <v>828</v>
      </c>
      <c r="R403" s="3" t="s">
        <v>171</v>
      </c>
    </row>
    <row r="404" spans="16:18">
      <c r="P404" s="2" t="s">
        <v>829</v>
      </c>
      <c r="Q404" t="s">
        <v>830</v>
      </c>
      <c r="R404" s="3" t="s">
        <v>171</v>
      </c>
    </row>
    <row r="405" spans="16:18">
      <c r="P405" s="2" t="s">
        <v>831</v>
      </c>
      <c r="Q405" t="s">
        <v>686</v>
      </c>
      <c r="R405" s="3" t="s">
        <v>171</v>
      </c>
    </row>
    <row r="406" spans="16:18">
      <c r="P406" s="2" t="s">
        <v>832</v>
      </c>
      <c r="Q406" t="s">
        <v>688</v>
      </c>
      <c r="R406" s="3" t="s">
        <v>171</v>
      </c>
    </row>
    <row r="407" spans="16:18">
      <c r="P407" s="2" t="s">
        <v>833</v>
      </c>
      <c r="Q407" t="s">
        <v>690</v>
      </c>
      <c r="R407" s="3" t="s">
        <v>171</v>
      </c>
    </row>
    <row r="408" spans="16:18">
      <c r="P408" s="2" t="s">
        <v>834</v>
      </c>
      <c r="Q408" t="s">
        <v>835</v>
      </c>
      <c r="R408" s="3" t="s">
        <v>171</v>
      </c>
    </row>
    <row r="409" spans="16:18">
      <c r="P409" s="2" t="s">
        <v>836</v>
      </c>
      <c r="Q409" t="s">
        <v>837</v>
      </c>
      <c r="R409" s="3" t="s">
        <v>171</v>
      </c>
    </row>
    <row r="410" spans="16:18">
      <c r="P410" s="2" t="s">
        <v>838</v>
      </c>
      <c r="Q410" t="s">
        <v>839</v>
      </c>
      <c r="R410" s="3" t="s">
        <v>171</v>
      </c>
    </row>
    <row r="411" spans="16:18">
      <c r="P411" s="2" t="s">
        <v>840</v>
      </c>
      <c r="Q411" t="s">
        <v>841</v>
      </c>
      <c r="R411" s="3" t="s">
        <v>171</v>
      </c>
    </row>
    <row r="412" spans="16:18">
      <c r="P412" s="2" t="s">
        <v>842</v>
      </c>
      <c r="Q412" t="s">
        <v>672</v>
      </c>
      <c r="R412" s="3" t="s">
        <v>171</v>
      </c>
    </row>
    <row r="413" spans="16:18">
      <c r="P413" s="2" t="s">
        <v>843</v>
      </c>
      <c r="Q413" t="s">
        <v>674</v>
      </c>
      <c r="R413" s="3" t="s">
        <v>171</v>
      </c>
    </row>
    <row r="414" spans="16:18">
      <c r="P414" s="2" t="s">
        <v>844</v>
      </c>
      <c r="Q414" t="s">
        <v>676</v>
      </c>
      <c r="R414" s="3" t="s">
        <v>171</v>
      </c>
    </row>
    <row r="415" spans="16:18">
      <c r="P415" s="2" t="s">
        <v>845</v>
      </c>
      <c r="Q415" t="s">
        <v>846</v>
      </c>
      <c r="R415" s="3" t="s">
        <v>171</v>
      </c>
    </row>
    <row r="416" spans="16:18">
      <c r="P416" s="2" t="s">
        <v>847</v>
      </c>
      <c r="Q416" t="s">
        <v>848</v>
      </c>
      <c r="R416" s="3" t="s">
        <v>171</v>
      </c>
    </row>
    <row r="417" spans="16:18">
      <c r="P417" s="2" t="s">
        <v>849</v>
      </c>
      <c r="Q417" t="s">
        <v>850</v>
      </c>
      <c r="R417" s="3" t="s">
        <v>171</v>
      </c>
    </row>
    <row r="418" spans="16:18">
      <c r="P418" s="2" t="s">
        <v>851</v>
      </c>
      <c r="Q418" t="s">
        <v>852</v>
      </c>
      <c r="R418" s="3" t="s">
        <v>171</v>
      </c>
    </row>
    <row r="419" spans="16:18">
      <c r="P419" s="2" t="s">
        <v>853</v>
      </c>
      <c r="Q419" t="s">
        <v>686</v>
      </c>
      <c r="R419" s="3" t="s">
        <v>171</v>
      </c>
    </row>
    <row r="420" spans="16:18">
      <c r="P420" s="2" t="s">
        <v>854</v>
      </c>
      <c r="Q420" t="s">
        <v>688</v>
      </c>
      <c r="R420" s="3" t="s">
        <v>171</v>
      </c>
    </row>
    <row r="421" spans="16:18">
      <c r="P421" s="2" t="s">
        <v>855</v>
      </c>
      <c r="Q421" t="s">
        <v>690</v>
      </c>
      <c r="R421" s="3" t="s">
        <v>171</v>
      </c>
    </row>
    <row r="422" spans="16:18">
      <c r="P422" s="2" t="s">
        <v>856</v>
      </c>
      <c r="Q422" t="s">
        <v>857</v>
      </c>
      <c r="R422" s="3" t="s">
        <v>171</v>
      </c>
    </row>
    <row r="423" spans="16:18">
      <c r="P423" s="2" t="s">
        <v>858</v>
      </c>
      <c r="Q423" t="s">
        <v>859</v>
      </c>
      <c r="R423" s="3" t="s">
        <v>171</v>
      </c>
    </row>
    <row r="424" spans="16:18">
      <c r="P424" s="2" t="s">
        <v>860</v>
      </c>
      <c r="Q424" t="s">
        <v>861</v>
      </c>
      <c r="R424" s="3" t="s">
        <v>171</v>
      </c>
    </row>
    <row r="425" spans="16:18">
      <c r="P425" s="2" t="s">
        <v>862</v>
      </c>
      <c r="Q425" t="s">
        <v>863</v>
      </c>
      <c r="R425" s="3" t="s">
        <v>171</v>
      </c>
    </row>
    <row r="426" spans="16:18">
      <c r="P426" s="2" t="s">
        <v>864</v>
      </c>
      <c r="Q426" t="s">
        <v>672</v>
      </c>
      <c r="R426" s="3" t="s">
        <v>171</v>
      </c>
    </row>
    <row r="427" spans="16:18">
      <c r="P427" s="2" t="s">
        <v>865</v>
      </c>
      <c r="Q427" t="s">
        <v>674</v>
      </c>
      <c r="R427" s="3" t="s">
        <v>171</v>
      </c>
    </row>
    <row r="428" spans="16:18">
      <c r="P428" s="2" t="s">
        <v>866</v>
      </c>
      <c r="Q428" t="s">
        <v>676</v>
      </c>
      <c r="R428" s="3" t="s">
        <v>171</v>
      </c>
    </row>
    <row r="429" spans="16:18">
      <c r="P429" s="2" t="s">
        <v>867</v>
      </c>
      <c r="Q429" t="s">
        <v>868</v>
      </c>
      <c r="R429" s="3" t="s">
        <v>171</v>
      </c>
    </row>
    <row r="430" spans="16:18">
      <c r="P430" s="2" t="s">
        <v>869</v>
      </c>
      <c r="Q430" t="s">
        <v>870</v>
      </c>
      <c r="R430" s="3" t="s">
        <v>171</v>
      </c>
    </row>
    <row r="431" spans="16:18">
      <c r="P431" s="2" t="s">
        <v>871</v>
      </c>
      <c r="Q431" t="s">
        <v>872</v>
      </c>
      <c r="R431" s="3" t="s">
        <v>171</v>
      </c>
    </row>
    <row r="432" spans="16:18">
      <c r="P432" s="2" t="s">
        <v>873</v>
      </c>
      <c r="Q432" t="s">
        <v>874</v>
      </c>
      <c r="R432" s="3" t="s">
        <v>171</v>
      </c>
    </row>
    <row r="433" spans="16:18">
      <c r="P433" s="2" t="s">
        <v>875</v>
      </c>
      <c r="Q433" t="s">
        <v>686</v>
      </c>
      <c r="R433" s="3" t="s">
        <v>171</v>
      </c>
    </row>
    <row r="434" spans="16:18">
      <c r="P434" s="2" t="s">
        <v>876</v>
      </c>
      <c r="Q434" t="s">
        <v>688</v>
      </c>
      <c r="R434" s="3" t="s">
        <v>171</v>
      </c>
    </row>
    <row r="435" spans="16:18">
      <c r="P435" s="2" t="s">
        <v>877</v>
      </c>
      <c r="Q435" t="s">
        <v>690</v>
      </c>
      <c r="R435" s="3" t="s">
        <v>171</v>
      </c>
    </row>
    <row r="436" spans="16:18">
      <c r="P436" s="2" t="s">
        <v>878</v>
      </c>
      <c r="Q436" t="s">
        <v>879</v>
      </c>
      <c r="R436" s="3" t="s">
        <v>171</v>
      </c>
    </row>
    <row r="437" spans="16:18">
      <c r="P437" s="2" t="s">
        <v>880</v>
      </c>
      <c r="Q437" t="s">
        <v>881</v>
      </c>
      <c r="R437" s="3" t="s">
        <v>171</v>
      </c>
    </row>
    <row r="438" spans="16:18">
      <c r="P438" s="2" t="s">
        <v>882</v>
      </c>
      <c r="Q438" t="s">
        <v>883</v>
      </c>
      <c r="R438" s="3" t="s">
        <v>171</v>
      </c>
    </row>
    <row r="439" spans="16:18">
      <c r="P439" s="2" t="s">
        <v>884</v>
      </c>
      <c r="Q439" t="s">
        <v>885</v>
      </c>
      <c r="R439" s="3" t="s">
        <v>171</v>
      </c>
    </row>
    <row r="440" spans="16:18">
      <c r="P440" s="2" t="s">
        <v>886</v>
      </c>
      <c r="Q440" t="s">
        <v>672</v>
      </c>
      <c r="R440" s="3" t="s">
        <v>171</v>
      </c>
    </row>
    <row r="441" spans="16:18">
      <c r="P441" s="2" t="s">
        <v>887</v>
      </c>
      <c r="Q441" t="s">
        <v>674</v>
      </c>
      <c r="R441" s="3" t="s">
        <v>171</v>
      </c>
    </row>
    <row r="442" spans="16:18">
      <c r="P442" s="2" t="s">
        <v>888</v>
      </c>
      <c r="Q442" t="s">
        <v>676</v>
      </c>
      <c r="R442" s="3" t="s">
        <v>171</v>
      </c>
    </row>
    <row r="443" spans="16:18">
      <c r="P443" s="2" t="s">
        <v>889</v>
      </c>
      <c r="Q443" t="s">
        <v>890</v>
      </c>
      <c r="R443" s="3" t="s">
        <v>171</v>
      </c>
    </row>
    <row r="444" spans="16:18">
      <c r="P444" s="2" t="s">
        <v>891</v>
      </c>
      <c r="Q444" t="s">
        <v>892</v>
      </c>
      <c r="R444" s="3" t="s">
        <v>171</v>
      </c>
    </row>
    <row r="445" spans="16:18">
      <c r="P445" s="2" t="s">
        <v>893</v>
      </c>
      <c r="Q445" t="s">
        <v>894</v>
      </c>
      <c r="R445" s="3" t="s">
        <v>171</v>
      </c>
    </row>
    <row r="446" spans="16:18">
      <c r="P446" s="2" t="s">
        <v>895</v>
      </c>
      <c r="Q446" t="s">
        <v>896</v>
      </c>
      <c r="R446" s="3" t="s">
        <v>171</v>
      </c>
    </row>
    <row r="447" spans="16:18">
      <c r="P447" s="2" t="s">
        <v>897</v>
      </c>
      <c r="Q447" t="s">
        <v>686</v>
      </c>
      <c r="R447" s="3" t="s">
        <v>171</v>
      </c>
    </row>
    <row r="448" spans="16:18">
      <c r="P448" s="2" t="s">
        <v>898</v>
      </c>
      <c r="Q448" t="s">
        <v>688</v>
      </c>
      <c r="R448" s="3" t="s">
        <v>171</v>
      </c>
    </row>
    <row r="449" spans="16:18">
      <c r="P449" s="2" t="s">
        <v>899</v>
      </c>
      <c r="Q449" t="s">
        <v>690</v>
      </c>
      <c r="R449" s="3" t="s">
        <v>171</v>
      </c>
    </row>
    <row r="450" spans="16:18">
      <c r="P450" s="2" t="s">
        <v>900</v>
      </c>
      <c r="Q450" t="s">
        <v>901</v>
      </c>
      <c r="R450" s="3" t="s">
        <v>171</v>
      </c>
    </row>
    <row r="451" spans="16:18">
      <c r="P451" s="2" t="s">
        <v>902</v>
      </c>
      <c r="Q451" t="s">
        <v>903</v>
      </c>
      <c r="R451" s="3" t="s">
        <v>171</v>
      </c>
    </row>
    <row r="452" spans="16:18">
      <c r="P452" s="2" t="s">
        <v>904</v>
      </c>
      <c r="Q452" t="s">
        <v>905</v>
      </c>
      <c r="R452" s="3" t="s">
        <v>171</v>
      </c>
    </row>
    <row r="453" spans="16:18">
      <c r="P453" s="2" t="s">
        <v>906</v>
      </c>
      <c r="Q453" t="s">
        <v>907</v>
      </c>
      <c r="R453" s="3" t="s">
        <v>171</v>
      </c>
    </row>
    <row r="454" spans="16:18">
      <c r="P454" s="2" t="s">
        <v>908</v>
      </c>
      <c r="Q454" t="s">
        <v>672</v>
      </c>
      <c r="R454" s="3" t="s">
        <v>171</v>
      </c>
    </row>
    <row r="455" spans="16:18">
      <c r="P455" s="2" t="s">
        <v>909</v>
      </c>
      <c r="Q455" t="s">
        <v>674</v>
      </c>
      <c r="R455" s="3" t="s">
        <v>171</v>
      </c>
    </row>
    <row r="456" spans="16:18">
      <c r="P456" s="2" t="s">
        <v>910</v>
      </c>
      <c r="Q456" t="s">
        <v>676</v>
      </c>
      <c r="R456" s="3" t="s">
        <v>171</v>
      </c>
    </row>
    <row r="457" spans="16:18">
      <c r="P457" s="2" t="s">
        <v>911</v>
      </c>
      <c r="Q457" t="s">
        <v>912</v>
      </c>
      <c r="R457" s="3" t="s">
        <v>171</v>
      </c>
    </row>
    <row r="458" spans="16:18">
      <c r="P458" s="2" t="s">
        <v>913</v>
      </c>
      <c r="Q458" t="s">
        <v>914</v>
      </c>
      <c r="R458" s="3" t="s">
        <v>171</v>
      </c>
    </row>
    <row r="459" spans="16:18">
      <c r="P459" s="2" t="s">
        <v>915</v>
      </c>
      <c r="Q459" t="s">
        <v>916</v>
      </c>
      <c r="R459" s="3" t="s">
        <v>171</v>
      </c>
    </row>
    <row r="460" spans="16:18">
      <c r="P460" s="2" t="s">
        <v>917</v>
      </c>
      <c r="Q460" t="s">
        <v>918</v>
      </c>
      <c r="R460" s="3" t="s">
        <v>171</v>
      </c>
    </row>
    <row r="461" spans="16:18">
      <c r="P461" s="2" t="s">
        <v>919</v>
      </c>
      <c r="Q461" t="s">
        <v>686</v>
      </c>
      <c r="R461" s="3" t="s">
        <v>171</v>
      </c>
    </row>
    <row r="462" spans="16:18">
      <c r="P462" s="2" t="s">
        <v>920</v>
      </c>
      <c r="Q462" t="s">
        <v>688</v>
      </c>
      <c r="R462" s="3" t="s">
        <v>171</v>
      </c>
    </row>
    <row r="463" spans="16:18">
      <c r="P463" s="2" t="s">
        <v>921</v>
      </c>
      <c r="Q463" t="s">
        <v>690</v>
      </c>
      <c r="R463" s="3" t="s">
        <v>171</v>
      </c>
    </row>
    <row r="464" spans="16:18">
      <c r="P464" s="2" t="s">
        <v>922</v>
      </c>
      <c r="Q464" t="s">
        <v>923</v>
      </c>
      <c r="R464" s="3" t="s">
        <v>171</v>
      </c>
    </row>
    <row r="465" spans="16:18">
      <c r="P465" s="2" t="s">
        <v>924</v>
      </c>
      <c r="Q465" t="s">
        <v>925</v>
      </c>
      <c r="R465" s="3" t="s">
        <v>171</v>
      </c>
    </row>
    <row r="466" spans="16:18">
      <c r="P466" s="2" t="s">
        <v>926</v>
      </c>
      <c r="Q466" t="s">
        <v>927</v>
      </c>
      <c r="R466" s="3" t="s">
        <v>171</v>
      </c>
    </row>
    <row r="467" spans="16:18">
      <c r="P467" s="2" t="s">
        <v>928</v>
      </c>
      <c r="Q467" t="s">
        <v>929</v>
      </c>
      <c r="R467" s="3" t="s">
        <v>171</v>
      </c>
    </row>
    <row r="468" spans="16:18">
      <c r="P468" s="2" t="s">
        <v>930</v>
      </c>
      <c r="Q468" t="s">
        <v>672</v>
      </c>
      <c r="R468" s="3" t="s">
        <v>171</v>
      </c>
    </row>
    <row r="469" spans="16:18">
      <c r="P469" s="2" t="s">
        <v>931</v>
      </c>
      <c r="Q469" t="s">
        <v>674</v>
      </c>
      <c r="R469" s="3" t="s">
        <v>171</v>
      </c>
    </row>
    <row r="470" spans="16:18">
      <c r="P470" s="2" t="s">
        <v>932</v>
      </c>
      <c r="Q470" t="s">
        <v>676</v>
      </c>
      <c r="R470" s="3" t="s">
        <v>171</v>
      </c>
    </row>
    <row r="471" spans="16:18">
      <c r="P471" s="2" t="s">
        <v>933</v>
      </c>
      <c r="Q471" t="s">
        <v>934</v>
      </c>
      <c r="R471" s="3" t="s">
        <v>171</v>
      </c>
    </row>
    <row r="472" spans="16:18">
      <c r="P472" s="2" t="s">
        <v>935</v>
      </c>
      <c r="Q472" t="s">
        <v>936</v>
      </c>
      <c r="R472" s="3" t="s">
        <v>171</v>
      </c>
    </row>
    <row r="473" spans="16:18">
      <c r="P473" s="2" t="s">
        <v>937</v>
      </c>
      <c r="Q473" t="s">
        <v>938</v>
      </c>
      <c r="R473" s="3" t="s">
        <v>171</v>
      </c>
    </row>
    <row r="474" spans="16:18">
      <c r="P474" s="2" t="s">
        <v>939</v>
      </c>
      <c r="Q474" t="s">
        <v>940</v>
      </c>
      <c r="R474" s="3" t="s">
        <v>171</v>
      </c>
    </row>
    <row r="475" spans="16:18">
      <c r="P475" s="2" t="s">
        <v>941</v>
      </c>
      <c r="Q475" t="s">
        <v>686</v>
      </c>
      <c r="R475" s="3" t="s">
        <v>171</v>
      </c>
    </row>
    <row r="476" spans="16:18">
      <c r="P476" s="2" t="s">
        <v>942</v>
      </c>
      <c r="Q476" t="s">
        <v>688</v>
      </c>
      <c r="R476" s="3" t="s">
        <v>171</v>
      </c>
    </row>
    <row r="477" spans="16:18">
      <c r="P477" s="2" t="s">
        <v>943</v>
      </c>
      <c r="Q477" t="s">
        <v>690</v>
      </c>
      <c r="R477" s="3" t="s">
        <v>171</v>
      </c>
    </row>
    <row r="478" spans="16:18">
      <c r="P478" s="2" t="s">
        <v>944</v>
      </c>
      <c r="Q478" t="s">
        <v>945</v>
      </c>
      <c r="R478" s="3" t="s">
        <v>171</v>
      </c>
    </row>
    <row r="479" spans="16:18">
      <c r="P479" s="2" t="s">
        <v>946</v>
      </c>
      <c r="Q479" t="s">
        <v>947</v>
      </c>
      <c r="R479" s="3" t="s">
        <v>171</v>
      </c>
    </row>
    <row r="480" spans="16:18">
      <c r="P480" s="2" t="s">
        <v>948</v>
      </c>
      <c r="Q480" t="s">
        <v>949</v>
      </c>
      <c r="R480" s="3" t="s">
        <v>171</v>
      </c>
    </row>
    <row r="481" spans="16:18">
      <c r="P481" s="2" t="s">
        <v>950</v>
      </c>
      <c r="Q481" t="s">
        <v>951</v>
      </c>
      <c r="R481" s="3" t="s">
        <v>171</v>
      </c>
    </row>
    <row r="482" spans="16:18">
      <c r="P482" s="2" t="s">
        <v>952</v>
      </c>
      <c r="Q482" t="s">
        <v>672</v>
      </c>
      <c r="R482" s="3" t="s">
        <v>171</v>
      </c>
    </row>
    <row r="483" spans="16:18">
      <c r="P483" s="2" t="s">
        <v>953</v>
      </c>
      <c r="Q483" t="s">
        <v>674</v>
      </c>
      <c r="R483" s="3" t="s">
        <v>171</v>
      </c>
    </row>
    <row r="484" spans="16:18">
      <c r="P484" s="2" t="s">
        <v>954</v>
      </c>
      <c r="Q484" t="s">
        <v>676</v>
      </c>
      <c r="R484" s="3" t="s">
        <v>171</v>
      </c>
    </row>
    <row r="485" spans="16:18">
      <c r="P485" s="2" t="s">
        <v>955</v>
      </c>
      <c r="Q485" t="s">
        <v>956</v>
      </c>
      <c r="R485" s="3" t="s">
        <v>171</v>
      </c>
    </row>
    <row r="486" spans="16:18">
      <c r="P486" s="2" t="s">
        <v>957</v>
      </c>
      <c r="Q486" t="s">
        <v>958</v>
      </c>
      <c r="R486" s="3" t="s">
        <v>171</v>
      </c>
    </row>
    <row r="487" spans="16:18">
      <c r="P487" s="2" t="s">
        <v>959</v>
      </c>
      <c r="Q487" t="s">
        <v>960</v>
      </c>
      <c r="R487" s="3" t="s">
        <v>171</v>
      </c>
    </row>
    <row r="488" spans="16:18">
      <c r="P488" s="2" t="s">
        <v>961</v>
      </c>
      <c r="Q488" t="s">
        <v>962</v>
      </c>
      <c r="R488" s="3" t="s">
        <v>171</v>
      </c>
    </row>
    <row r="489" spans="16:18">
      <c r="P489" s="2" t="s">
        <v>963</v>
      </c>
      <c r="Q489" t="s">
        <v>686</v>
      </c>
      <c r="R489" s="3" t="s">
        <v>171</v>
      </c>
    </row>
    <row r="490" spans="16:18">
      <c r="P490" s="2" t="s">
        <v>964</v>
      </c>
      <c r="Q490" t="s">
        <v>688</v>
      </c>
      <c r="R490" s="3" t="s">
        <v>171</v>
      </c>
    </row>
    <row r="491" spans="16:18">
      <c r="P491" s="2" t="s">
        <v>965</v>
      </c>
      <c r="Q491" t="s">
        <v>690</v>
      </c>
      <c r="R491" s="3" t="s">
        <v>171</v>
      </c>
    </row>
    <row r="492" spans="16:18">
      <c r="P492" s="2" t="s">
        <v>966</v>
      </c>
      <c r="Q492" t="s">
        <v>967</v>
      </c>
      <c r="R492" s="3" t="s">
        <v>171</v>
      </c>
    </row>
    <row r="493" spans="16:18">
      <c r="P493" s="2" t="s">
        <v>968</v>
      </c>
      <c r="Q493" t="s">
        <v>969</v>
      </c>
      <c r="R493" s="3" t="s">
        <v>171</v>
      </c>
    </row>
    <row r="494" spans="16:18">
      <c r="P494" s="2" t="s">
        <v>970</v>
      </c>
      <c r="Q494" t="s">
        <v>971</v>
      </c>
      <c r="R494" s="3" t="s">
        <v>171</v>
      </c>
    </row>
    <row r="495" spans="16:18">
      <c r="P495" s="2" t="s">
        <v>972</v>
      </c>
      <c r="Q495" t="s">
        <v>973</v>
      </c>
      <c r="R495" s="3" t="s">
        <v>171</v>
      </c>
    </row>
    <row r="496" spans="16:18">
      <c r="P496" s="2" t="s">
        <v>974</v>
      </c>
      <c r="Q496" t="s">
        <v>672</v>
      </c>
      <c r="R496" s="3" t="s">
        <v>171</v>
      </c>
    </row>
    <row r="497" spans="16:18">
      <c r="P497" s="2" t="s">
        <v>975</v>
      </c>
      <c r="Q497" t="s">
        <v>674</v>
      </c>
      <c r="R497" s="3" t="s">
        <v>171</v>
      </c>
    </row>
    <row r="498" spans="16:18">
      <c r="P498" s="2" t="s">
        <v>976</v>
      </c>
      <c r="Q498" t="s">
        <v>676</v>
      </c>
      <c r="R498" s="3" t="s">
        <v>171</v>
      </c>
    </row>
    <row r="499" spans="16:18">
      <c r="P499" s="2" t="s">
        <v>977</v>
      </c>
      <c r="Q499" t="s">
        <v>978</v>
      </c>
      <c r="R499" s="3" t="s">
        <v>171</v>
      </c>
    </row>
    <row r="500" spans="16:18">
      <c r="P500" s="2" t="s">
        <v>979</v>
      </c>
      <c r="Q500" t="s">
        <v>980</v>
      </c>
      <c r="R500" s="3" t="s">
        <v>171</v>
      </c>
    </row>
    <row r="501" spans="16:18">
      <c r="P501" s="2" t="s">
        <v>981</v>
      </c>
      <c r="Q501" t="s">
        <v>982</v>
      </c>
      <c r="R501" s="3" t="s">
        <v>171</v>
      </c>
    </row>
    <row r="502" spans="16:18">
      <c r="P502" s="2" t="s">
        <v>983</v>
      </c>
      <c r="Q502" t="s">
        <v>984</v>
      </c>
      <c r="R502" s="3" t="s">
        <v>171</v>
      </c>
    </row>
    <row r="503" spans="16:18">
      <c r="P503" s="2" t="s">
        <v>985</v>
      </c>
      <c r="Q503" t="s">
        <v>686</v>
      </c>
      <c r="R503" s="3" t="s">
        <v>171</v>
      </c>
    </row>
    <row r="504" spans="16:18">
      <c r="P504" s="2" t="s">
        <v>986</v>
      </c>
      <c r="Q504" t="s">
        <v>688</v>
      </c>
      <c r="R504" s="3" t="s">
        <v>171</v>
      </c>
    </row>
    <row r="505" spans="16:18">
      <c r="P505" s="2" t="s">
        <v>987</v>
      </c>
      <c r="Q505" t="s">
        <v>690</v>
      </c>
      <c r="R505" s="3" t="s">
        <v>171</v>
      </c>
    </row>
    <row r="506" spans="16:18">
      <c r="P506" s="2" t="s">
        <v>988</v>
      </c>
      <c r="Q506" t="s">
        <v>989</v>
      </c>
      <c r="R506" s="3" t="s">
        <v>171</v>
      </c>
    </row>
    <row r="507" spans="16:18">
      <c r="P507" s="2" t="s">
        <v>990</v>
      </c>
      <c r="Q507" t="s">
        <v>991</v>
      </c>
      <c r="R507" s="3" t="s">
        <v>171</v>
      </c>
    </row>
    <row r="508" spans="16:18">
      <c r="P508" s="2" t="s">
        <v>992</v>
      </c>
      <c r="Q508" t="s">
        <v>993</v>
      </c>
      <c r="R508" s="3" t="s">
        <v>171</v>
      </c>
    </row>
    <row r="509" spans="16:18">
      <c r="P509" s="2" t="s">
        <v>994</v>
      </c>
      <c r="Q509" t="s">
        <v>995</v>
      </c>
      <c r="R509" s="3" t="s">
        <v>171</v>
      </c>
    </row>
    <row r="510" spans="16:18">
      <c r="P510" s="2" t="s">
        <v>996</v>
      </c>
      <c r="Q510" t="s">
        <v>672</v>
      </c>
      <c r="R510" s="3" t="s">
        <v>171</v>
      </c>
    </row>
    <row r="511" spans="16:18">
      <c r="P511" s="2" t="s">
        <v>997</v>
      </c>
      <c r="Q511" t="s">
        <v>674</v>
      </c>
      <c r="R511" s="3" t="s">
        <v>171</v>
      </c>
    </row>
    <row r="512" spans="16:18">
      <c r="P512" s="2" t="s">
        <v>998</v>
      </c>
      <c r="Q512" t="s">
        <v>676</v>
      </c>
      <c r="R512" s="3" t="s">
        <v>171</v>
      </c>
    </row>
    <row r="513" spans="16:18">
      <c r="P513" s="2" t="s">
        <v>999</v>
      </c>
      <c r="Q513" t="s">
        <v>1000</v>
      </c>
      <c r="R513" s="3" t="s">
        <v>171</v>
      </c>
    </row>
    <row r="514" spans="16:18">
      <c r="P514" s="2" t="s">
        <v>1001</v>
      </c>
      <c r="Q514" t="s">
        <v>1002</v>
      </c>
      <c r="R514" s="3" t="s">
        <v>171</v>
      </c>
    </row>
    <row r="515" spans="16:18">
      <c r="P515" s="2" t="s">
        <v>1003</v>
      </c>
      <c r="Q515" t="s">
        <v>1004</v>
      </c>
      <c r="R515" s="3" t="s">
        <v>171</v>
      </c>
    </row>
    <row r="516" spans="16:18">
      <c r="P516" s="2" t="s">
        <v>1005</v>
      </c>
      <c r="Q516" t="s">
        <v>1006</v>
      </c>
      <c r="R516" s="3" t="s">
        <v>171</v>
      </c>
    </row>
    <row r="517" spans="16:18">
      <c r="P517" s="2" t="s">
        <v>1007</v>
      </c>
      <c r="Q517" t="s">
        <v>686</v>
      </c>
      <c r="R517" s="3" t="s">
        <v>171</v>
      </c>
    </row>
    <row r="518" spans="16:18">
      <c r="P518" s="2" t="s">
        <v>1008</v>
      </c>
      <c r="Q518" t="s">
        <v>688</v>
      </c>
      <c r="R518" s="3" t="s">
        <v>171</v>
      </c>
    </row>
    <row r="519" spans="16:18">
      <c r="P519" s="2" t="s">
        <v>1009</v>
      </c>
      <c r="Q519" t="s">
        <v>690</v>
      </c>
      <c r="R519" s="3" t="s">
        <v>171</v>
      </c>
    </row>
    <row r="520" spans="16:18">
      <c r="P520" s="2" t="s">
        <v>1010</v>
      </c>
      <c r="Q520" t="s">
        <v>1011</v>
      </c>
      <c r="R520" s="3" t="s">
        <v>171</v>
      </c>
    </row>
    <row r="521" spans="16:18">
      <c r="P521" s="2" t="s">
        <v>1012</v>
      </c>
      <c r="Q521" t="s">
        <v>1013</v>
      </c>
      <c r="R521" s="3" t="s">
        <v>171</v>
      </c>
    </row>
    <row r="522" spans="16:18">
      <c r="P522" s="2" t="s">
        <v>1014</v>
      </c>
      <c r="Q522" t="s">
        <v>1015</v>
      </c>
      <c r="R522" s="3" t="s">
        <v>171</v>
      </c>
    </row>
    <row r="523" spans="16:18">
      <c r="P523" s="2" t="s">
        <v>1016</v>
      </c>
      <c r="Q523" t="s">
        <v>1017</v>
      </c>
      <c r="R523" s="3" t="s">
        <v>171</v>
      </c>
    </row>
    <row r="524" spans="16:18">
      <c r="P524" s="2" t="s">
        <v>1018</v>
      </c>
      <c r="Q524" t="s">
        <v>672</v>
      </c>
      <c r="R524" s="3" t="s">
        <v>171</v>
      </c>
    </row>
    <row r="525" spans="16:18">
      <c r="P525" s="2" t="s">
        <v>1019</v>
      </c>
      <c r="Q525" t="s">
        <v>674</v>
      </c>
      <c r="R525" s="3" t="s">
        <v>171</v>
      </c>
    </row>
    <row r="526" spans="16:18">
      <c r="P526" s="2" t="s">
        <v>1020</v>
      </c>
      <c r="Q526" t="s">
        <v>676</v>
      </c>
      <c r="R526" s="3" t="s">
        <v>171</v>
      </c>
    </row>
    <row r="527" spans="16:18">
      <c r="P527" s="2" t="s">
        <v>1021</v>
      </c>
      <c r="Q527" t="s">
        <v>1022</v>
      </c>
      <c r="R527" s="3" t="s">
        <v>171</v>
      </c>
    </row>
    <row r="528" spans="16:18">
      <c r="P528" s="2" t="s">
        <v>1023</v>
      </c>
      <c r="Q528" t="s">
        <v>1024</v>
      </c>
      <c r="R528" s="3" t="s">
        <v>171</v>
      </c>
    </row>
    <row r="529" spans="16:18">
      <c r="P529" s="2" t="s">
        <v>1025</v>
      </c>
      <c r="Q529" t="s">
        <v>1026</v>
      </c>
      <c r="R529" s="3" t="s">
        <v>171</v>
      </c>
    </row>
    <row r="530" spans="16:18">
      <c r="P530" s="2" t="s">
        <v>1027</v>
      </c>
      <c r="Q530" t="s">
        <v>1028</v>
      </c>
      <c r="R530" s="3" t="s">
        <v>171</v>
      </c>
    </row>
    <row r="531" spans="16:18">
      <c r="P531" s="2" t="s">
        <v>1029</v>
      </c>
      <c r="Q531" t="s">
        <v>686</v>
      </c>
      <c r="R531" s="3" t="s">
        <v>171</v>
      </c>
    </row>
    <row r="532" spans="16:18">
      <c r="P532" s="2" t="s">
        <v>1030</v>
      </c>
      <c r="Q532" t="s">
        <v>688</v>
      </c>
      <c r="R532" s="3" t="s">
        <v>171</v>
      </c>
    </row>
    <row r="533" spans="16:18">
      <c r="P533" s="2" t="s">
        <v>1031</v>
      </c>
      <c r="Q533" t="s">
        <v>690</v>
      </c>
      <c r="R533" s="3" t="s">
        <v>171</v>
      </c>
    </row>
    <row r="534" spans="16:18">
      <c r="P534" s="2" t="s">
        <v>1032</v>
      </c>
      <c r="Q534" t="s">
        <v>1033</v>
      </c>
      <c r="R534" s="3" t="s">
        <v>171</v>
      </c>
    </row>
    <row r="535" spans="16:18">
      <c r="P535" s="2" t="s">
        <v>1034</v>
      </c>
      <c r="Q535" t="s">
        <v>1035</v>
      </c>
      <c r="R535" s="3" t="s">
        <v>171</v>
      </c>
    </row>
    <row r="536" spans="16:18">
      <c r="P536" s="2" t="s">
        <v>1036</v>
      </c>
      <c r="Q536" t="s">
        <v>1037</v>
      </c>
      <c r="R536" s="3" t="s">
        <v>171</v>
      </c>
    </row>
    <row r="537" spans="16:18">
      <c r="P537" s="2" t="s">
        <v>1038</v>
      </c>
      <c r="Q537" t="s">
        <v>1039</v>
      </c>
      <c r="R537" s="3" t="s">
        <v>171</v>
      </c>
    </row>
    <row r="538" spans="16:18">
      <c r="P538" s="2" t="s">
        <v>1040</v>
      </c>
      <c r="Q538" t="s">
        <v>672</v>
      </c>
      <c r="R538" s="3" t="s">
        <v>171</v>
      </c>
    </row>
    <row r="539" spans="16:18">
      <c r="P539" s="2" t="s">
        <v>1041</v>
      </c>
      <c r="Q539" t="s">
        <v>674</v>
      </c>
      <c r="R539" s="3" t="s">
        <v>171</v>
      </c>
    </row>
    <row r="540" spans="16:18">
      <c r="P540" s="2" t="s">
        <v>1042</v>
      </c>
      <c r="Q540" t="s">
        <v>676</v>
      </c>
      <c r="R540" s="3" t="s">
        <v>171</v>
      </c>
    </row>
    <row r="541" spans="16:18">
      <c r="P541" s="2" t="s">
        <v>1043</v>
      </c>
      <c r="Q541" t="s">
        <v>1044</v>
      </c>
      <c r="R541" s="3" t="s">
        <v>171</v>
      </c>
    </row>
    <row r="542" spans="16:18">
      <c r="P542" s="2" t="s">
        <v>1045</v>
      </c>
      <c r="Q542" t="s">
        <v>1046</v>
      </c>
      <c r="R542" s="3" t="s">
        <v>171</v>
      </c>
    </row>
    <row r="543" spans="16:18">
      <c r="P543" s="2" t="s">
        <v>1047</v>
      </c>
      <c r="Q543" t="s">
        <v>1048</v>
      </c>
      <c r="R543" s="3" t="s">
        <v>171</v>
      </c>
    </row>
    <row r="544" spans="16:18">
      <c r="P544" s="2" t="s">
        <v>1049</v>
      </c>
      <c r="Q544" t="s">
        <v>1050</v>
      </c>
      <c r="R544" s="3" t="s">
        <v>171</v>
      </c>
    </row>
    <row r="545" spans="16:18">
      <c r="P545" s="2" t="s">
        <v>1051</v>
      </c>
      <c r="Q545" t="s">
        <v>686</v>
      </c>
      <c r="R545" s="3" t="s">
        <v>171</v>
      </c>
    </row>
    <row r="546" spans="16:18">
      <c r="P546" s="2" t="s">
        <v>1052</v>
      </c>
      <c r="Q546" t="s">
        <v>688</v>
      </c>
      <c r="R546" s="3" t="s">
        <v>171</v>
      </c>
    </row>
    <row r="547" spans="16:18">
      <c r="P547" s="2" t="s">
        <v>1053</v>
      </c>
      <c r="Q547" t="s">
        <v>690</v>
      </c>
      <c r="R547" s="3" t="s">
        <v>171</v>
      </c>
    </row>
    <row r="548" spans="16:18">
      <c r="P548" s="2" t="s">
        <v>1054</v>
      </c>
      <c r="Q548" t="s">
        <v>1055</v>
      </c>
      <c r="R548" s="3" t="s">
        <v>171</v>
      </c>
    </row>
    <row r="549" spans="16:18">
      <c r="P549" s="2" t="s">
        <v>1056</v>
      </c>
      <c r="Q549" t="s">
        <v>1057</v>
      </c>
      <c r="R549" s="3" t="s">
        <v>171</v>
      </c>
    </row>
    <row r="550" spans="16:18">
      <c r="P550" s="2" t="s">
        <v>1058</v>
      </c>
      <c r="Q550" t="s">
        <v>1059</v>
      </c>
      <c r="R550" s="3" t="s">
        <v>171</v>
      </c>
    </row>
    <row r="551" spans="16:18">
      <c r="P551" s="2" t="s">
        <v>1060</v>
      </c>
      <c r="Q551" t="s">
        <v>1061</v>
      </c>
      <c r="R551" s="3" t="s">
        <v>171</v>
      </c>
    </row>
    <row r="552" spans="16:18">
      <c r="P552" s="2" t="s">
        <v>1062</v>
      </c>
      <c r="Q552" t="s">
        <v>672</v>
      </c>
      <c r="R552" s="3" t="s">
        <v>171</v>
      </c>
    </row>
    <row r="553" spans="16:18">
      <c r="P553" s="2" t="s">
        <v>1063</v>
      </c>
      <c r="Q553" t="s">
        <v>674</v>
      </c>
      <c r="R553" s="3" t="s">
        <v>171</v>
      </c>
    </row>
    <row r="554" spans="16:18">
      <c r="P554" s="2" t="s">
        <v>1064</v>
      </c>
      <c r="Q554" t="s">
        <v>676</v>
      </c>
      <c r="R554" s="3" t="s">
        <v>171</v>
      </c>
    </row>
    <row r="555" spans="16:18">
      <c r="P555" s="2" t="s">
        <v>1065</v>
      </c>
      <c r="Q555" t="s">
        <v>1066</v>
      </c>
      <c r="R555" s="3" t="s">
        <v>171</v>
      </c>
    </row>
    <row r="556" spans="16:18">
      <c r="P556" s="2" t="s">
        <v>1067</v>
      </c>
      <c r="Q556" t="s">
        <v>1068</v>
      </c>
      <c r="R556" s="3" t="s">
        <v>171</v>
      </c>
    </row>
    <row r="557" spans="16:18">
      <c r="P557" s="2" t="s">
        <v>1069</v>
      </c>
      <c r="Q557" t="s">
        <v>1070</v>
      </c>
      <c r="R557" s="3" t="s">
        <v>171</v>
      </c>
    </row>
    <row r="558" spans="16:18">
      <c r="P558" s="2" t="s">
        <v>1071</v>
      </c>
      <c r="Q558" t="s">
        <v>1072</v>
      </c>
      <c r="R558" s="3" t="s">
        <v>171</v>
      </c>
    </row>
    <row r="559" spans="16:18">
      <c r="P559" s="2" t="s">
        <v>1073</v>
      </c>
      <c r="Q559" t="s">
        <v>686</v>
      </c>
      <c r="R559" s="3" t="s">
        <v>171</v>
      </c>
    </row>
    <row r="560" spans="16:18">
      <c r="P560" s="2" t="s">
        <v>1074</v>
      </c>
      <c r="Q560" t="s">
        <v>688</v>
      </c>
      <c r="R560" s="3" t="s">
        <v>171</v>
      </c>
    </row>
    <row r="561" spans="16:18">
      <c r="P561" s="2" t="s">
        <v>1075</v>
      </c>
      <c r="Q561" t="s">
        <v>690</v>
      </c>
      <c r="R561" s="3" t="s">
        <v>171</v>
      </c>
    </row>
    <row r="562" spans="16:18">
      <c r="P562" s="2" t="s">
        <v>1076</v>
      </c>
      <c r="Q562" t="s">
        <v>1077</v>
      </c>
      <c r="R562" s="3" t="s">
        <v>171</v>
      </c>
    </row>
    <row r="563" spans="16:18">
      <c r="P563" s="2" t="s">
        <v>1078</v>
      </c>
      <c r="Q563" t="s">
        <v>1079</v>
      </c>
      <c r="R563" s="3" t="s">
        <v>171</v>
      </c>
    </row>
    <row r="564" spans="16:18">
      <c r="P564" s="2" t="s">
        <v>1080</v>
      </c>
      <c r="Q564" t="s">
        <v>1081</v>
      </c>
      <c r="R564" s="3" t="s">
        <v>171</v>
      </c>
    </row>
    <row r="565" spans="16:18">
      <c r="P565" s="2" t="s">
        <v>1082</v>
      </c>
      <c r="Q565" t="s">
        <v>1083</v>
      </c>
      <c r="R565" s="3" t="s">
        <v>171</v>
      </c>
    </row>
    <row r="566" spans="16:18">
      <c r="P566" s="2" t="s">
        <v>1084</v>
      </c>
      <c r="Q566" t="s">
        <v>672</v>
      </c>
      <c r="R566" s="3" t="s">
        <v>171</v>
      </c>
    </row>
    <row r="567" spans="16:18">
      <c r="P567" s="2" t="s">
        <v>1085</v>
      </c>
      <c r="Q567" t="s">
        <v>674</v>
      </c>
      <c r="R567" s="3" t="s">
        <v>171</v>
      </c>
    </row>
    <row r="568" spans="16:18">
      <c r="P568" s="2" t="s">
        <v>1086</v>
      </c>
      <c r="Q568" t="s">
        <v>676</v>
      </c>
      <c r="R568" s="3" t="s">
        <v>171</v>
      </c>
    </row>
    <row r="569" spans="16:18">
      <c r="P569" s="2" t="s">
        <v>1087</v>
      </c>
      <c r="Q569" t="s">
        <v>1088</v>
      </c>
      <c r="R569" s="3" t="s">
        <v>171</v>
      </c>
    </row>
    <row r="570" spans="16:18">
      <c r="P570" s="2" t="s">
        <v>1089</v>
      </c>
      <c r="Q570" t="s">
        <v>1090</v>
      </c>
      <c r="R570" s="3" t="s">
        <v>171</v>
      </c>
    </row>
    <row r="571" spans="16:18">
      <c r="P571" s="2" t="s">
        <v>1091</v>
      </c>
      <c r="Q571" t="s">
        <v>1092</v>
      </c>
      <c r="R571" s="3" t="s">
        <v>171</v>
      </c>
    </row>
    <row r="572" spans="16:18">
      <c r="P572" s="2" t="s">
        <v>1093</v>
      </c>
      <c r="Q572" t="s">
        <v>1094</v>
      </c>
      <c r="R572" s="3" t="s">
        <v>171</v>
      </c>
    </row>
    <row r="573" spans="16:18">
      <c r="P573" s="2" t="s">
        <v>1095</v>
      </c>
      <c r="Q573" t="s">
        <v>686</v>
      </c>
      <c r="R573" s="3" t="s">
        <v>171</v>
      </c>
    </row>
    <row r="574" spans="16:18">
      <c r="P574" s="2" t="s">
        <v>1096</v>
      </c>
      <c r="Q574" t="s">
        <v>688</v>
      </c>
      <c r="R574" s="3" t="s">
        <v>171</v>
      </c>
    </row>
    <row r="575" spans="16:18">
      <c r="P575" s="2" t="s">
        <v>1097</v>
      </c>
      <c r="Q575" t="s">
        <v>690</v>
      </c>
      <c r="R575" s="3" t="s">
        <v>171</v>
      </c>
    </row>
    <row r="576" spans="16:18">
      <c r="P576" s="2" t="s">
        <v>1098</v>
      </c>
      <c r="Q576" t="s">
        <v>1099</v>
      </c>
      <c r="R576" s="3" t="s">
        <v>171</v>
      </c>
    </row>
    <row r="577" spans="16:18">
      <c r="P577" s="2" t="s">
        <v>1100</v>
      </c>
      <c r="Q577" t="s">
        <v>1101</v>
      </c>
      <c r="R577" s="3" t="s">
        <v>171</v>
      </c>
    </row>
    <row r="578" spans="16:18">
      <c r="P578" s="2" t="s">
        <v>1102</v>
      </c>
      <c r="Q578" t="s">
        <v>1103</v>
      </c>
      <c r="R578" s="3" t="s">
        <v>171</v>
      </c>
    </row>
    <row r="579" spans="16:18">
      <c r="P579" s="2" t="s">
        <v>1104</v>
      </c>
      <c r="Q579" t="s">
        <v>1105</v>
      </c>
      <c r="R579" s="3" t="s">
        <v>171</v>
      </c>
    </row>
    <row r="580" spans="16:18">
      <c r="P580" s="2" t="s">
        <v>1106</v>
      </c>
      <c r="Q580" t="s">
        <v>672</v>
      </c>
      <c r="R580" s="3" t="s">
        <v>171</v>
      </c>
    </row>
    <row r="581" spans="16:18">
      <c r="P581" s="2" t="s">
        <v>1107</v>
      </c>
      <c r="Q581" t="s">
        <v>674</v>
      </c>
      <c r="R581" s="3" t="s">
        <v>171</v>
      </c>
    </row>
    <row r="582" spans="16:18">
      <c r="P582" s="2" t="s">
        <v>1108</v>
      </c>
      <c r="Q582" t="s">
        <v>676</v>
      </c>
      <c r="R582" s="3" t="s">
        <v>171</v>
      </c>
    </row>
    <row r="583" spans="16:18">
      <c r="P583" s="2" t="s">
        <v>1109</v>
      </c>
      <c r="Q583" t="s">
        <v>1110</v>
      </c>
      <c r="R583" s="3" t="s">
        <v>171</v>
      </c>
    </row>
    <row r="584" spans="16:18">
      <c r="P584" s="2" t="s">
        <v>1111</v>
      </c>
      <c r="Q584" t="s">
        <v>1112</v>
      </c>
      <c r="R584" s="3" t="s">
        <v>171</v>
      </c>
    </row>
    <row r="585" spans="16:18">
      <c r="P585" s="2" t="s">
        <v>1113</v>
      </c>
      <c r="Q585" t="s">
        <v>1114</v>
      </c>
      <c r="R585" s="3" t="s">
        <v>171</v>
      </c>
    </row>
    <row r="586" spans="16:18">
      <c r="P586" s="2" t="s">
        <v>1115</v>
      </c>
      <c r="Q586" t="s">
        <v>1116</v>
      </c>
      <c r="R586" s="3" t="s">
        <v>171</v>
      </c>
    </row>
    <row r="587" spans="16:18">
      <c r="P587" s="2" t="s">
        <v>1117</v>
      </c>
      <c r="Q587" t="s">
        <v>686</v>
      </c>
      <c r="R587" s="3" t="s">
        <v>171</v>
      </c>
    </row>
    <row r="588" spans="16:18">
      <c r="P588" s="2" t="s">
        <v>1118</v>
      </c>
      <c r="Q588" t="s">
        <v>688</v>
      </c>
      <c r="R588" s="3" t="s">
        <v>171</v>
      </c>
    </row>
    <row r="589" spans="16:18">
      <c r="P589" s="2" t="s">
        <v>1119</v>
      </c>
      <c r="Q589" t="s">
        <v>690</v>
      </c>
      <c r="R589" s="3" t="s">
        <v>171</v>
      </c>
    </row>
    <row r="590" spans="16:18">
      <c r="P590" s="2" t="s">
        <v>1120</v>
      </c>
      <c r="Q590" t="s">
        <v>1121</v>
      </c>
      <c r="R590" s="3" t="s">
        <v>171</v>
      </c>
    </row>
    <row r="591" spans="16:18">
      <c r="P591" s="2" t="s">
        <v>1122</v>
      </c>
      <c r="Q591" t="s">
        <v>1123</v>
      </c>
      <c r="R591" s="3" t="s">
        <v>171</v>
      </c>
    </row>
    <row r="592" spans="16:18">
      <c r="P592" s="2" t="s">
        <v>1124</v>
      </c>
      <c r="Q592" t="s">
        <v>1125</v>
      </c>
      <c r="R592" s="3" t="s">
        <v>171</v>
      </c>
    </row>
    <row r="593" spans="16:18">
      <c r="P593" s="2" t="s">
        <v>1126</v>
      </c>
      <c r="Q593" t="s">
        <v>1127</v>
      </c>
      <c r="R593" s="3" t="s">
        <v>171</v>
      </c>
    </row>
    <row r="594" spans="16:18">
      <c r="P594" s="2" t="s">
        <v>1128</v>
      </c>
      <c r="Q594" t="s">
        <v>672</v>
      </c>
      <c r="R594" s="3" t="s">
        <v>171</v>
      </c>
    </row>
    <row r="595" spans="16:18">
      <c r="P595" s="2" t="s">
        <v>1129</v>
      </c>
      <c r="Q595" t="s">
        <v>674</v>
      </c>
      <c r="R595" s="3" t="s">
        <v>171</v>
      </c>
    </row>
    <row r="596" spans="16:18">
      <c r="P596" s="2" t="s">
        <v>1130</v>
      </c>
      <c r="Q596" t="s">
        <v>676</v>
      </c>
      <c r="R596" s="3" t="s">
        <v>171</v>
      </c>
    </row>
    <row r="597" spans="16:18">
      <c r="P597" s="2" t="s">
        <v>1131</v>
      </c>
      <c r="Q597" t="s">
        <v>1132</v>
      </c>
      <c r="R597" s="3" t="s">
        <v>171</v>
      </c>
    </row>
    <row r="598" spans="16:18">
      <c r="P598" s="2" t="s">
        <v>1133</v>
      </c>
      <c r="Q598" t="s">
        <v>1134</v>
      </c>
      <c r="R598" s="3" t="s">
        <v>171</v>
      </c>
    </row>
    <row r="599" spans="16:18">
      <c r="P599" s="2" t="s">
        <v>1135</v>
      </c>
      <c r="Q599" t="s">
        <v>1136</v>
      </c>
      <c r="R599" s="3" t="s">
        <v>171</v>
      </c>
    </row>
    <row r="600" spans="16:18">
      <c r="P600" s="2" t="s">
        <v>1137</v>
      </c>
      <c r="Q600" t="s">
        <v>1138</v>
      </c>
      <c r="R600" s="3" t="s">
        <v>171</v>
      </c>
    </row>
    <row r="601" spans="16:18">
      <c r="P601" s="2" t="s">
        <v>1139</v>
      </c>
      <c r="Q601" t="s">
        <v>686</v>
      </c>
      <c r="R601" s="3" t="s">
        <v>171</v>
      </c>
    </row>
    <row r="602" spans="16:18">
      <c r="P602" s="2" t="s">
        <v>1140</v>
      </c>
      <c r="Q602" t="s">
        <v>688</v>
      </c>
      <c r="R602" s="3" t="s">
        <v>171</v>
      </c>
    </row>
    <row r="603" spans="16:18" ht="15.75" thickBot="1">
      <c r="P603" s="4" t="s">
        <v>1141</v>
      </c>
      <c r="Q603" s="5" t="s">
        <v>690</v>
      </c>
      <c r="R603" s="6" t="s">
        <v>171</v>
      </c>
    </row>
  </sheetData>
  <sheetProtection algorithmName="SHA-512" hashValue="JvoQsBQk3hQLSSWYpsUXygFh8Nvsp1unTuL7VsIang6AIdAzTTf1GJIx66QDOIS7Ep6mzDnUudiQymcb6MT+Yw==" saltValue="FUgzIhn2eijYGw86HSi7pA==" spinCount="100000" sheet="1" objects="1" scenarios="1"/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topLeftCell="A102" zoomScale="70" zoomScaleNormal="70" workbookViewId="0">
      <selection activeCell="L2" sqref="L2"/>
    </sheetView>
  </sheetViews>
  <sheetFormatPr defaultRowHeight="15"/>
  <cols>
    <col min="1" max="1" width="10.85546875" bestFit="1" customWidth="1"/>
    <col min="2" max="2" width="24.85546875" bestFit="1" customWidth="1"/>
    <col min="3" max="3" width="20.140625" bestFit="1" customWidth="1"/>
    <col min="4" max="4" width="25.140625" bestFit="1" customWidth="1"/>
    <col min="5" max="5" width="102.85546875" bestFit="1" customWidth="1"/>
    <col min="6" max="6" width="35.5703125" bestFit="1" customWidth="1"/>
    <col min="7" max="7" width="22.140625" bestFit="1" customWidth="1"/>
    <col min="8" max="8" width="25.140625" bestFit="1" customWidth="1"/>
    <col min="9" max="9" width="26.42578125" bestFit="1" customWidth="1"/>
    <col min="10" max="10" width="25.140625" bestFit="1" customWidth="1"/>
    <col min="11" max="11" width="56.140625" bestFit="1" customWidth="1"/>
    <col min="12" max="12" width="59.28515625" bestFit="1" customWidth="1"/>
    <col min="13" max="13" width="62.85546875" bestFit="1" customWidth="1"/>
    <col min="14" max="14" width="33.85546875" bestFit="1" customWidth="1"/>
    <col min="15" max="15" width="39.28515625" bestFit="1" customWidth="1"/>
    <col min="16" max="16" width="33.5703125" bestFit="1" customWidth="1"/>
    <col min="17" max="17" width="13.140625" bestFit="1" customWidth="1"/>
    <col min="18" max="18" width="17.7109375" bestFit="1" customWidth="1"/>
    <col min="19" max="19" width="19.140625" bestFit="1" customWidth="1"/>
  </cols>
  <sheetData>
    <row r="1" spans="1:19" s="65" customFormat="1">
      <c r="A1" s="65" t="s">
        <v>18</v>
      </c>
      <c r="B1" s="65" t="s">
        <v>1142</v>
      </c>
      <c r="C1" s="65" t="s">
        <v>1143</v>
      </c>
      <c r="D1" s="65" t="s">
        <v>1144</v>
      </c>
      <c r="E1" s="65" t="s">
        <v>1145</v>
      </c>
      <c r="F1" s="65" t="s">
        <v>1146</v>
      </c>
      <c r="G1" s="65" t="s">
        <v>1147</v>
      </c>
      <c r="H1" s="65" t="s">
        <v>1148</v>
      </c>
      <c r="I1" s="65" t="s">
        <v>1149</v>
      </c>
      <c r="J1" s="65" t="s">
        <v>1150</v>
      </c>
      <c r="K1" s="65" t="s">
        <v>1151</v>
      </c>
      <c r="L1" s="65" t="s">
        <v>1152</v>
      </c>
      <c r="M1" s="65" t="s">
        <v>1153</v>
      </c>
      <c r="N1" s="65" t="s">
        <v>1154</v>
      </c>
      <c r="O1" s="65" t="s">
        <v>1155</v>
      </c>
      <c r="P1" s="65" t="s">
        <v>1156</v>
      </c>
      <c r="Q1" s="65" t="s">
        <v>1157</v>
      </c>
      <c r="R1" s="65" t="s">
        <v>1158</v>
      </c>
      <c r="S1" s="65" t="s">
        <v>1159</v>
      </c>
    </row>
    <row r="2" spans="1:19">
      <c r="A2" t="s">
        <v>119</v>
      </c>
      <c r="B2" t="s">
        <v>1160</v>
      </c>
      <c r="C2" t="s">
        <v>1161</v>
      </c>
      <c r="D2" t="s">
        <v>1162</v>
      </c>
      <c r="E2" t="s">
        <v>148</v>
      </c>
      <c r="F2" t="s">
        <v>1163</v>
      </c>
      <c r="G2">
        <v>1</v>
      </c>
      <c r="H2" t="s">
        <v>1164</v>
      </c>
      <c r="I2" s="138">
        <v>45849</v>
      </c>
      <c r="J2" s="138"/>
      <c r="K2" t="s">
        <v>1165</v>
      </c>
      <c r="L2">
        <v>12.77</v>
      </c>
      <c r="M2">
        <v>0</v>
      </c>
      <c r="N2" t="s">
        <v>1165</v>
      </c>
      <c r="O2">
        <v>3.88</v>
      </c>
      <c r="P2">
        <v>2.4</v>
      </c>
      <c r="Q2" t="s">
        <v>1165</v>
      </c>
      <c r="R2" t="s">
        <v>1166</v>
      </c>
      <c r="S2">
        <v>0.75</v>
      </c>
    </row>
    <row r="3" spans="1:19">
      <c r="A3" t="s">
        <v>119</v>
      </c>
      <c r="B3" t="s">
        <v>1160</v>
      </c>
      <c r="C3" t="s">
        <v>1161</v>
      </c>
      <c r="D3" t="s">
        <v>1162</v>
      </c>
      <c r="E3" t="s">
        <v>186</v>
      </c>
      <c r="F3" t="s">
        <v>1167</v>
      </c>
      <c r="G3">
        <v>1</v>
      </c>
      <c r="H3" t="s">
        <v>1168</v>
      </c>
      <c r="I3" s="138">
        <v>45849</v>
      </c>
      <c r="J3" s="138"/>
      <c r="K3" t="s">
        <v>1165</v>
      </c>
      <c r="L3">
        <v>12.54</v>
      </c>
      <c r="M3">
        <v>0</v>
      </c>
      <c r="N3" t="s">
        <v>1165</v>
      </c>
      <c r="O3">
        <v>3.88</v>
      </c>
      <c r="P3">
        <v>1.2</v>
      </c>
      <c r="Q3" t="s">
        <v>1165</v>
      </c>
      <c r="R3" t="s">
        <v>1166</v>
      </c>
      <c r="S3">
        <v>0.7</v>
      </c>
    </row>
    <row r="4" spans="1:19">
      <c r="A4" t="s">
        <v>119</v>
      </c>
      <c r="B4" t="s">
        <v>1160</v>
      </c>
      <c r="C4" t="s">
        <v>1161</v>
      </c>
      <c r="D4" t="s">
        <v>1162</v>
      </c>
      <c r="E4" t="s">
        <v>152</v>
      </c>
      <c r="F4" t="s">
        <v>1169</v>
      </c>
      <c r="G4">
        <v>1</v>
      </c>
      <c r="H4" t="s">
        <v>1170</v>
      </c>
      <c r="I4" s="138">
        <v>45849</v>
      </c>
      <c r="J4" s="138"/>
      <c r="K4" t="s">
        <v>1165</v>
      </c>
      <c r="L4">
        <v>6.99</v>
      </c>
      <c r="M4">
        <v>0</v>
      </c>
      <c r="N4" t="s">
        <v>1165</v>
      </c>
      <c r="O4">
        <v>1.7333400000000001</v>
      </c>
      <c r="P4">
        <v>2.4</v>
      </c>
      <c r="Q4" t="s">
        <v>1165</v>
      </c>
      <c r="R4" t="s">
        <v>1166</v>
      </c>
      <c r="S4">
        <v>0.75</v>
      </c>
    </row>
    <row r="5" spans="1:19">
      <c r="A5" t="s">
        <v>119</v>
      </c>
      <c r="B5" t="s">
        <v>1160</v>
      </c>
      <c r="C5" t="s">
        <v>1161</v>
      </c>
      <c r="D5" t="s">
        <v>1162</v>
      </c>
      <c r="E5" t="s">
        <v>192</v>
      </c>
      <c r="F5" t="s">
        <v>1171</v>
      </c>
      <c r="G5">
        <v>1</v>
      </c>
      <c r="H5" t="s">
        <v>1172</v>
      </c>
      <c r="I5" s="138">
        <v>45849</v>
      </c>
      <c r="J5" s="138"/>
      <c r="K5" t="s">
        <v>1165</v>
      </c>
      <c r="L5">
        <v>6.79</v>
      </c>
      <c r="M5">
        <v>0</v>
      </c>
      <c r="N5" t="s">
        <v>1165</v>
      </c>
      <c r="O5">
        <v>1.7333400000000001</v>
      </c>
      <c r="P5">
        <v>1.2</v>
      </c>
      <c r="Q5" t="s">
        <v>1165</v>
      </c>
      <c r="R5" t="s">
        <v>1166</v>
      </c>
      <c r="S5">
        <v>0.7</v>
      </c>
    </row>
    <row r="6" spans="1:19">
      <c r="A6" t="s">
        <v>119</v>
      </c>
      <c r="B6" t="s">
        <v>1160</v>
      </c>
      <c r="C6" t="s">
        <v>1161</v>
      </c>
      <c r="D6" t="s">
        <v>1162</v>
      </c>
      <c r="E6" t="s">
        <v>158</v>
      </c>
      <c r="F6" t="s">
        <v>1173</v>
      </c>
      <c r="G6">
        <v>1</v>
      </c>
      <c r="H6" t="s">
        <v>1174</v>
      </c>
      <c r="I6" s="138">
        <v>45849</v>
      </c>
      <c r="J6" s="138"/>
      <c r="K6" t="s">
        <v>1165</v>
      </c>
      <c r="L6">
        <v>3.62</v>
      </c>
      <c r="M6">
        <v>0</v>
      </c>
      <c r="N6" t="s">
        <v>1165</v>
      </c>
      <c r="O6">
        <v>0.86761500000000003</v>
      </c>
      <c r="P6">
        <v>2.4</v>
      </c>
      <c r="Q6" t="s">
        <v>1165</v>
      </c>
      <c r="R6" t="s">
        <v>1166</v>
      </c>
      <c r="S6">
        <v>0.75</v>
      </c>
    </row>
    <row r="7" spans="1:19">
      <c r="A7" t="s">
        <v>119</v>
      </c>
      <c r="B7" t="s">
        <v>1160</v>
      </c>
      <c r="C7" t="s">
        <v>1161</v>
      </c>
      <c r="D7" t="s">
        <v>1162</v>
      </c>
      <c r="E7" t="s">
        <v>197</v>
      </c>
      <c r="F7" t="s">
        <v>1175</v>
      </c>
      <c r="G7">
        <v>1</v>
      </c>
      <c r="H7" t="s">
        <v>1176</v>
      </c>
      <c r="I7" s="138">
        <v>45849</v>
      </c>
      <c r="J7" s="138"/>
      <c r="K7" t="s">
        <v>1165</v>
      </c>
      <c r="L7">
        <v>3.46</v>
      </c>
      <c r="M7">
        <v>0</v>
      </c>
      <c r="N7" t="s">
        <v>1165</v>
      </c>
      <c r="O7">
        <v>0.86758900000000005</v>
      </c>
      <c r="P7">
        <v>1.2</v>
      </c>
      <c r="Q7" t="s">
        <v>1165</v>
      </c>
      <c r="R7" t="s">
        <v>1166</v>
      </c>
      <c r="S7">
        <v>0.7</v>
      </c>
    </row>
    <row r="8" spans="1:19">
      <c r="A8" t="s">
        <v>119</v>
      </c>
      <c r="B8" t="s">
        <v>1160</v>
      </c>
      <c r="C8" t="s">
        <v>1177</v>
      </c>
      <c r="D8" t="s">
        <v>1162</v>
      </c>
      <c r="E8" t="s">
        <v>126</v>
      </c>
      <c r="F8" t="s">
        <v>1178</v>
      </c>
      <c r="G8">
        <v>1</v>
      </c>
      <c r="H8" t="s">
        <v>1179</v>
      </c>
      <c r="I8" s="138">
        <v>45849</v>
      </c>
      <c r="J8" s="138"/>
      <c r="K8" t="s">
        <v>1165</v>
      </c>
      <c r="L8">
        <v>9.7200000000000006</v>
      </c>
      <c r="M8">
        <v>1.0950000000000001E-3</v>
      </c>
      <c r="N8" t="s">
        <v>1165</v>
      </c>
      <c r="O8">
        <v>2.8210440000000001</v>
      </c>
      <c r="P8">
        <v>2</v>
      </c>
      <c r="Q8" t="s">
        <v>1165</v>
      </c>
      <c r="R8" t="s">
        <v>1166</v>
      </c>
      <c r="S8">
        <v>0.75</v>
      </c>
    </row>
    <row r="9" spans="1:19">
      <c r="A9" t="s">
        <v>119</v>
      </c>
      <c r="B9" t="s">
        <v>1160</v>
      </c>
      <c r="C9" t="s">
        <v>1177</v>
      </c>
      <c r="D9" t="s">
        <v>1162</v>
      </c>
      <c r="E9" t="s">
        <v>169</v>
      </c>
      <c r="F9" t="s">
        <v>1180</v>
      </c>
      <c r="G9">
        <v>1</v>
      </c>
      <c r="H9" t="s">
        <v>1181</v>
      </c>
      <c r="I9" s="138">
        <v>45849</v>
      </c>
      <c r="J9" s="138"/>
      <c r="K9" t="s">
        <v>1165</v>
      </c>
      <c r="L9">
        <v>5.98</v>
      </c>
      <c r="M9">
        <v>1.13E-4</v>
      </c>
      <c r="N9" t="s">
        <v>1165</v>
      </c>
      <c r="O9">
        <v>4.6293540000000002</v>
      </c>
      <c r="P9">
        <v>1</v>
      </c>
      <c r="Q9" t="s">
        <v>1165</v>
      </c>
      <c r="R9" t="s">
        <v>1166</v>
      </c>
      <c r="S9">
        <v>0.7</v>
      </c>
    </row>
    <row r="10" spans="1:19">
      <c r="A10" t="s">
        <v>119</v>
      </c>
      <c r="B10" t="s">
        <v>1160</v>
      </c>
      <c r="C10" t="s">
        <v>1177</v>
      </c>
      <c r="D10" t="s">
        <v>1162</v>
      </c>
      <c r="E10" t="s">
        <v>206</v>
      </c>
      <c r="F10" t="s">
        <v>1182</v>
      </c>
      <c r="G10">
        <v>1</v>
      </c>
      <c r="H10" t="s">
        <v>1183</v>
      </c>
      <c r="I10" s="138">
        <v>45849</v>
      </c>
      <c r="J10" s="138"/>
      <c r="K10" t="s">
        <v>1165</v>
      </c>
      <c r="L10">
        <v>5.25</v>
      </c>
      <c r="M10">
        <v>5.9100000000000005E-4</v>
      </c>
      <c r="N10" t="s">
        <v>1165</v>
      </c>
      <c r="O10">
        <v>2.8210440000000001</v>
      </c>
      <c r="P10">
        <v>2</v>
      </c>
      <c r="Q10" t="s">
        <v>1165</v>
      </c>
      <c r="R10" t="s">
        <v>1166</v>
      </c>
      <c r="S10">
        <v>0.75</v>
      </c>
    </row>
    <row r="11" spans="1:19">
      <c r="A11" t="s">
        <v>119</v>
      </c>
      <c r="B11" t="s">
        <v>1160</v>
      </c>
      <c r="C11" t="s">
        <v>1177</v>
      </c>
      <c r="D11" t="s">
        <v>1162</v>
      </c>
      <c r="E11" t="s">
        <v>226</v>
      </c>
      <c r="F11" t="s">
        <v>1184</v>
      </c>
      <c r="G11">
        <v>1</v>
      </c>
      <c r="H11" t="s">
        <v>1185</v>
      </c>
      <c r="I11" s="138">
        <v>45849</v>
      </c>
      <c r="J11" s="138"/>
      <c r="K11" t="s">
        <v>1165</v>
      </c>
      <c r="L11">
        <v>5.43</v>
      </c>
      <c r="M11">
        <v>1.13E-4</v>
      </c>
      <c r="N11" t="s">
        <v>1165</v>
      </c>
      <c r="O11">
        <v>4.6293540000000002</v>
      </c>
      <c r="P11">
        <v>1</v>
      </c>
      <c r="Q11" t="s">
        <v>1165</v>
      </c>
      <c r="R11" t="s">
        <v>1166</v>
      </c>
      <c r="S11">
        <v>0.7</v>
      </c>
    </row>
    <row r="12" spans="1:19">
      <c r="A12" t="s">
        <v>119</v>
      </c>
      <c r="B12" t="s">
        <v>1160</v>
      </c>
      <c r="C12" t="s">
        <v>1177</v>
      </c>
      <c r="D12" t="s">
        <v>1162</v>
      </c>
      <c r="E12" t="s">
        <v>237</v>
      </c>
      <c r="F12" t="s">
        <v>1186</v>
      </c>
      <c r="G12">
        <v>1</v>
      </c>
      <c r="H12" t="s">
        <v>1187</v>
      </c>
      <c r="I12" s="138">
        <v>45849</v>
      </c>
      <c r="J12" s="138"/>
      <c r="K12" t="s">
        <v>1165</v>
      </c>
      <c r="L12">
        <v>15.29</v>
      </c>
      <c r="M12">
        <v>7.7200000000000001E-4</v>
      </c>
      <c r="N12" t="s">
        <v>1165</v>
      </c>
      <c r="O12">
        <v>2.8210440000000001</v>
      </c>
      <c r="P12">
        <v>2</v>
      </c>
      <c r="Q12" t="s">
        <v>1165</v>
      </c>
      <c r="R12" t="s">
        <v>1166</v>
      </c>
      <c r="S12">
        <v>0.75</v>
      </c>
    </row>
    <row r="13" spans="1:19">
      <c r="A13" t="s">
        <v>119</v>
      </c>
      <c r="B13" t="s">
        <v>1160</v>
      </c>
      <c r="C13" t="s">
        <v>1177</v>
      </c>
      <c r="D13" t="s">
        <v>1162</v>
      </c>
      <c r="E13" t="s">
        <v>248</v>
      </c>
      <c r="F13" t="s">
        <v>1188</v>
      </c>
      <c r="G13">
        <v>1</v>
      </c>
      <c r="H13" t="s">
        <v>1189</v>
      </c>
      <c r="I13" s="138">
        <v>45849</v>
      </c>
      <c r="J13" s="138"/>
      <c r="K13" t="s">
        <v>1165</v>
      </c>
      <c r="L13">
        <v>2.59</v>
      </c>
      <c r="M13">
        <v>5.0000000000000002E-5</v>
      </c>
      <c r="N13" t="s">
        <v>1165</v>
      </c>
      <c r="O13">
        <v>4.6293540000000002</v>
      </c>
      <c r="P13">
        <v>1</v>
      </c>
      <c r="Q13" t="s">
        <v>1165</v>
      </c>
      <c r="R13" t="s">
        <v>1166</v>
      </c>
      <c r="S13">
        <v>0.7</v>
      </c>
    </row>
    <row r="14" spans="1:19">
      <c r="A14" t="s">
        <v>119</v>
      </c>
      <c r="B14" t="s">
        <v>1160</v>
      </c>
      <c r="C14" t="s">
        <v>1177</v>
      </c>
      <c r="D14" t="s">
        <v>1162</v>
      </c>
      <c r="E14" t="s">
        <v>259</v>
      </c>
      <c r="F14" t="s">
        <v>1190</v>
      </c>
      <c r="G14">
        <v>1</v>
      </c>
      <c r="H14" t="s">
        <v>1191</v>
      </c>
      <c r="I14" s="138">
        <v>45849</v>
      </c>
      <c r="J14" s="138"/>
      <c r="K14" t="s">
        <v>1165</v>
      </c>
      <c r="L14">
        <v>6.08</v>
      </c>
      <c r="M14">
        <v>1.21E-4</v>
      </c>
      <c r="N14" t="s">
        <v>1165</v>
      </c>
      <c r="O14">
        <v>4.6293540000000002</v>
      </c>
      <c r="P14">
        <v>1</v>
      </c>
      <c r="Q14" t="s">
        <v>1165</v>
      </c>
      <c r="R14" t="s">
        <v>1166</v>
      </c>
      <c r="S14">
        <v>0.7</v>
      </c>
    </row>
    <row r="15" spans="1:19">
      <c r="A15" t="s">
        <v>119</v>
      </c>
      <c r="B15" t="s">
        <v>1160</v>
      </c>
      <c r="C15" t="s">
        <v>1177</v>
      </c>
      <c r="D15" t="s">
        <v>1162</v>
      </c>
      <c r="E15" t="s">
        <v>270</v>
      </c>
      <c r="F15" t="s">
        <v>1192</v>
      </c>
      <c r="G15">
        <v>1</v>
      </c>
      <c r="H15" t="s">
        <v>1193</v>
      </c>
      <c r="I15" s="138">
        <v>45849</v>
      </c>
      <c r="J15" s="138"/>
      <c r="K15" t="s">
        <v>1165</v>
      </c>
      <c r="L15">
        <v>8.8800000000000008</v>
      </c>
      <c r="M15">
        <v>1E-3</v>
      </c>
      <c r="N15" t="s">
        <v>1165</v>
      </c>
      <c r="O15">
        <v>2.8210440000000001</v>
      </c>
      <c r="P15">
        <v>2</v>
      </c>
      <c r="Q15" t="s">
        <v>1165</v>
      </c>
      <c r="R15" t="s">
        <v>1166</v>
      </c>
      <c r="S15">
        <v>0.75</v>
      </c>
    </row>
    <row r="16" spans="1:19">
      <c r="A16" t="s">
        <v>119</v>
      </c>
      <c r="B16" t="s">
        <v>1160</v>
      </c>
      <c r="C16" t="s">
        <v>1177</v>
      </c>
      <c r="D16" t="s">
        <v>1162</v>
      </c>
      <c r="E16" t="s">
        <v>281</v>
      </c>
      <c r="F16" t="s">
        <v>1194</v>
      </c>
      <c r="G16">
        <v>1</v>
      </c>
      <c r="H16" t="s">
        <v>1195</v>
      </c>
      <c r="I16" s="138">
        <v>45849</v>
      </c>
      <c r="J16" s="138"/>
      <c r="K16" t="s">
        <v>1165</v>
      </c>
      <c r="L16">
        <v>7.94</v>
      </c>
      <c r="M16">
        <v>1.13E-4</v>
      </c>
      <c r="N16" t="s">
        <v>1165</v>
      </c>
      <c r="O16">
        <v>4.6293540000000002</v>
      </c>
      <c r="P16">
        <v>1</v>
      </c>
      <c r="Q16" t="s">
        <v>1165</v>
      </c>
      <c r="R16" t="s">
        <v>1166</v>
      </c>
      <c r="S16">
        <v>0.7</v>
      </c>
    </row>
    <row r="17" spans="1:19">
      <c r="A17" t="s">
        <v>119</v>
      </c>
      <c r="B17" t="s">
        <v>1160</v>
      </c>
      <c r="C17" t="s">
        <v>1177</v>
      </c>
      <c r="D17" t="s">
        <v>1162</v>
      </c>
      <c r="E17" t="s">
        <v>292</v>
      </c>
      <c r="F17" t="s">
        <v>1196</v>
      </c>
      <c r="G17">
        <v>1</v>
      </c>
      <c r="H17" t="s">
        <v>1197</v>
      </c>
      <c r="I17" s="138">
        <v>45849</v>
      </c>
      <c r="J17" s="138"/>
      <c r="K17" t="s">
        <v>1165</v>
      </c>
      <c r="L17">
        <v>21.74</v>
      </c>
      <c r="M17">
        <v>2.4480000000000001E-3</v>
      </c>
      <c r="N17" t="s">
        <v>1165</v>
      </c>
      <c r="O17">
        <v>2.8210440000000001</v>
      </c>
      <c r="P17">
        <v>2</v>
      </c>
      <c r="Q17" t="s">
        <v>1165</v>
      </c>
      <c r="R17" t="s">
        <v>1166</v>
      </c>
      <c r="S17">
        <v>0.75</v>
      </c>
    </row>
    <row r="18" spans="1:19">
      <c r="A18" t="s">
        <v>119</v>
      </c>
      <c r="B18" t="s">
        <v>1160</v>
      </c>
      <c r="C18" t="s">
        <v>1177</v>
      </c>
      <c r="D18" t="s">
        <v>1162</v>
      </c>
      <c r="E18" t="s">
        <v>303</v>
      </c>
      <c r="F18" t="s">
        <v>1198</v>
      </c>
      <c r="G18">
        <v>1</v>
      </c>
      <c r="H18" t="s">
        <v>1199</v>
      </c>
      <c r="I18" s="138">
        <v>45849</v>
      </c>
      <c r="J18" s="138"/>
      <c r="K18" t="s">
        <v>1165</v>
      </c>
      <c r="L18">
        <v>5.98</v>
      </c>
      <c r="M18">
        <v>1.13E-4</v>
      </c>
      <c r="N18" t="s">
        <v>1165</v>
      </c>
      <c r="O18">
        <v>4.6293540000000002</v>
      </c>
      <c r="P18">
        <v>1</v>
      </c>
      <c r="Q18" t="s">
        <v>1165</v>
      </c>
      <c r="R18" t="s">
        <v>1166</v>
      </c>
      <c r="S18">
        <v>0.7</v>
      </c>
    </row>
    <row r="19" spans="1:19">
      <c r="A19" t="s">
        <v>119</v>
      </c>
      <c r="B19" t="s">
        <v>1160</v>
      </c>
      <c r="C19" t="s">
        <v>1177</v>
      </c>
      <c r="D19" t="s">
        <v>1162</v>
      </c>
      <c r="E19" t="s">
        <v>314</v>
      </c>
      <c r="F19" t="s">
        <v>1200</v>
      </c>
      <c r="G19">
        <v>1</v>
      </c>
      <c r="H19" t="s">
        <v>1201</v>
      </c>
      <c r="I19" s="138">
        <v>45849</v>
      </c>
      <c r="J19" s="138"/>
      <c r="K19" t="s">
        <v>1165</v>
      </c>
      <c r="L19">
        <v>6.43</v>
      </c>
      <c r="M19">
        <v>7.0200000000000004E-4</v>
      </c>
      <c r="N19" t="s">
        <v>1165</v>
      </c>
      <c r="O19">
        <v>2.8210440000000001</v>
      </c>
      <c r="P19">
        <v>2</v>
      </c>
      <c r="Q19" t="s">
        <v>1165</v>
      </c>
      <c r="R19" t="s">
        <v>1166</v>
      </c>
      <c r="S19">
        <v>0.75</v>
      </c>
    </row>
    <row r="20" spans="1:19">
      <c r="A20" t="s">
        <v>119</v>
      </c>
      <c r="B20" t="s">
        <v>1160</v>
      </c>
      <c r="C20" t="s">
        <v>1177</v>
      </c>
      <c r="D20" t="s">
        <v>1162</v>
      </c>
      <c r="E20" t="s">
        <v>325</v>
      </c>
      <c r="F20" t="s">
        <v>1202</v>
      </c>
      <c r="G20">
        <v>1</v>
      </c>
      <c r="H20" t="s">
        <v>1203</v>
      </c>
      <c r="I20" s="138">
        <v>45849</v>
      </c>
      <c r="J20" s="138"/>
      <c r="K20" t="s">
        <v>1165</v>
      </c>
      <c r="L20">
        <v>6.43</v>
      </c>
      <c r="M20">
        <v>1.0900000000000001E-4</v>
      </c>
      <c r="N20" t="s">
        <v>1165</v>
      </c>
      <c r="O20">
        <v>4.6293540000000002</v>
      </c>
      <c r="P20">
        <v>1</v>
      </c>
      <c r="Q20" t="s">
        <v>1165</v>
      </c>
      <c r="R20" t="s">
        <v>1166</v>
      </c>
      <c r="S20">
        <v>0.7</v>
      </c>
    </row>
    <row r="21" spans="1:19">
      <c r="A21" t="s">
        <v>119</v>
      </c>
      <c r="B21" t="s">
        <v>1160</v>
      </c>
      <c r="C21" t="s">
        <v>1177</v>
      </c>
      <c r="D21" t="s">
        <v>1162</v>
      </c>
      <c r="E21" t="s">
        <v>336</v>
      </c>
      <c r="F21" t="s">
        <v>1204</v>
      </c>
      <c r="G21">
        <v>1</v>
      </c>
      <c r="H21" t="s">
        <v>1205</v>
      </c>
      <c r="I21" s="138">
        <v>45849</v>
      </c>
      <c r="J21" s="138"/>
      <c r="K21" t="s">
        <v>1165</v>
      </c>
      <c r="L21">
        <v>8.5299999999999994</v>
      </c>
      <c r="M21">
        <v>9.6000000000000002E-4</v>
      </c>
      <c r="N21" t="s">
        <v>1165</v>
      </c>
      <c r="O21">
        <v>2.8210440000000001</v>
      </c>
      <c r="P21">
        <v>2</v>
      </c>
      <c r="Q21" t="s">
        <v>1165</v>
      </c>
      <c r="R21" t="s">
        <v>1166</v>
      </c>
      <c r="S21">
        <v>0.75</v>
      </c>
    </row>
    <row r="22" spans="1:19">
      <c r="A22" t="s">
        <v>119</v>
      </c>
      <c r="B22" t="s">
        <v>1160</v>
      </c>
      <c r="C22" t="s">
        <v>1177</v>
      </c>
      <c r="D22" t="s">
        <v>1162</v>
      </c>
      <c r="E22" t="s">
        <v>347</v>
      </c>
      <c r="F22" t="s">
        <v>1206</v>
      </c>
      <c r="G22">
        <v>1</v>
      </c>
      <c r="H22" t="s">
        <v>1207</v>
      </c>
      <c r="I22" s="138">
        <v>45849</v>
      </c>
      <c r="J22" s="138"/>
      <c r="K22" t="s">
        <v>1165</v>
      </c>
      <c r="L22">
        <v>7.94</v>
      </c>
      <c r="M22">
        <v>1.13E-4</v>
      </c>
      <c r="N22" t="s">
        <v>1165</v>
      </c>
      <c r="O22">
        <v>4.6293540000000002</v>
      </c>
      <c r="P22">
        <v>1</v>
      </c>
      <c r="Q22" t="s">
        <v>1165</v>
      </c>
      <c r="R22" t="s">
        <v>1166</v>
      </c>
      <c r="S22">
        <v>0.7</v>
      </c>
    </row>
    <row r="23" spans="1:19">
      <c r="A23" t="s">
        <v>119</v>
      </c>
      <c r="B23" t="s">
        <v>1160</v>
      </c>
      <c r="C23" t="s">
        <v>1177</v>
      </c>
      <c r="D23" t="s">
        <v>1162</v>
      </c>
      <c r="E23" t="s">
        <v>358</v>
      </c>
      <c r="F23" t="s">
        <v>1208</v>
      </c>
      <c r="G23">
        <v>1</v>
      </c>
      <c r="H23" t="s">
        <v>1209</v>
      </c>
      <c r="I23" s="138">
        <v>45849</v>
      </c>
      <c r="J23" s="138"/>
      <c r="K23" t="s">
        <v>1165</v>
      </c>
      <c r="L23">
        <v>3.9</v>
      </c>
      <c r="M23">
        <v>4.9399999999999997E-4</v>
      </c>
      <c r="N23" t="s">
        <v>1165</v>
      </c>
      <c r="O23">
        <v>2.8210440000000001</v>
      </c>
      <c r="P23">
        <v>2</v>
      </c>
      <c r="Q23" t="s">
        <v>1165</v>
      </c>
      <c r="R23" t="s">
        <v>1166</v>
      </c>
      <c r="S23">
        <v>0.75</v>
      </c>
    </row>
    <row r="24" spans="1:19">
      <c r="A24" t="s">
        <v>119</v>
      </c>
      <c r="B24" t="s">
        <v>1160</v>
      </c>
      <c r="C24" t="s">
        <v>1177</v>
      </c>
      <c r="D24" t="s">
        <v>1162</v>
      </c>
      <c r="E24" t="s">
        <v>369</v>
      </c>
      <c r="F24" t="s">
        <v>1210</v>
      </c>
      <c r="G24">
        <v>1</v>
      </c>
      <c r="H24" t="s">
        <v>1211</v>
      </c>
      <c r="I24" s="138">
        <v>45849</v>
      </c>
      <c r="J24" s="138"/>
      <c r="K24" t="s">
        <v>1165</v>
      </c>
      <c r="L24">
        <v>4.21</v>
      </c>
      <c r="M24">
        <v>1.27E-4</v>
      </c>
      <c r="N24" t="s">
        <v>1165</v>
      </c>
      <c r="O24">
        <v>4.6293540000000002</v>
      </c>
      <c r="P24">
        <v>1</v>
      </c>
      <c r="Q24" t="s">
        <v>1165</v>
      </c>
      <c r="R24" t="s">
        <v>1166</v>
      </c>
      <c r="S24">
        <v>0.7</v>
      </c>
    </row>
    <row r="25" spans="1:19">
      <c r="A25" t="s">
        <v>119</v>
      </c>
      <c r="B25" t="s">
        <v>1160</v>
      </c>
      <c r="C25" t="s">
        <v>1177</v>
      </c>
      <c r="D25" t="s">
        <v>1162</v>
      </c>
      <c r="E25" t="s">
        <v>380</v>
      </c>
      <c r="F25" t="s">
        <v>1212</v>
      </c>
      <c r="G25">
        <v>1</v>
      </c>
      <c r="H25" t="s">
        <v>1213</v>
      </c>
      <c r="I25" s="138">
        <v>45849</v>
      </c>
      <c r="J25" s="138"/>
      <c r="K25" t="s">
        <v>1165</v>
      </c>
      <c r="L25">
        <v>7.63</v>
      </c>
      <c r="M25">
        <v>9.6500000000000004E-4</v>
      </c>
      <c r="N25" t="s">
        <v>1165</v>
      </c>
      <c r="O25">
        <v>2.8210440000000001</v>
      </c>
      <c r="P25">
        <v>2</v>
      </c>
      <c r="Q25" t="s">
        <v>1165</v>
      </c>
      <c r="R25" t="s">
        <v>1166</v>
      </c>
      <c r="S25">
        <v>0.75</v>
      </c>
    </row>
    <row r="26" spans="1:19">
      <c r="A26" t="s">
        <v>119</v>
      </c>
      <c r="B26" t="s">
        <v>1160</v>
      </c>
      <c r="C26" t="s">
        <v>1177</v>
      </c>
      <c r="D26" t="s">
        <v>1162</v>
      </c>
      <c r="E26" t="s">
        <v>391</v>
      </c>
      <c r="F26" t="s">
        <v>1214</v>
      </c>
      <c r="G26">
        <v>1</v>
      </c>
      <c r="H26" t="s">
        <v>1215</v>
      </c>
      <c r="I26" s="138">
        <v>45849</v>
      </c>
      <c r="J26" s="138"/>
      <c r="K26" t="s">
        <v>1165</v>
      </c>
      <c r="L26">
        <v>3.61</v>
      </c>
      <c r="M26">
        <v>1.27E-4</v>
      </c>
      <c r="N26" t="s">
        <v>1165</v>
      </c>
      <c r="O26">
        <v>4.6293540000000002</v>
      </c>
      <c r="P26">
        <v>1</v>
      </c>
      <c r="Q26" t="s">
        <v>1165</v>
      </c>
      <c r="R26" t="s">
        <v>1166</v>
      </c>
      <c r="S26">
        <v>0.7</v>
      </c>
    </row>
    <row r="27" spans="1:19">
      <c r="A27" t="s">
        <v>119</v>
      </c>
      <c r="B27" t="s">
        <v>1160</v>
      </c>
      <c r="C27" t="s">
        <v>1177</v>
      </c>
      <c r="D27" t="s">
        <v>1162</v>
      </c>
      <c r="E27" t="s">
        <v>402</v>
      </c>
      <c r="F27" t="s">
        <v>1216</v>
      </c>
      <c r="G27">
        <v>1</v>
      </c>
      <c r="H27" t="s">
        <v>1217</v>
      </c>
      <c r="I27" s="138">
        <v>45849</v>
      </c>
      <c r="J27" s="138"/>
      <c r="K27" t="s">
        <v>1165</v>
      </c>
      <c r="L27">
        <v>4.28</v>
      </c>
      <c r="M27">
        <v>4.28E-4</v>
      </c>
      <c r="N27" t="s">
        <v>1165</v>
      </c>
      <c r="O27">
        <v>2.8210440000000001</v>
      </c>
      <c r="P27">
        <v>2</v>
      </c>
      <c r="Q27" t="s">
        <v>1165</v>
      </c>
      <c r="R27" t="s">
        <v>1166</v>
      </c>
      <c r="S27">
        <v>0.75</v>
      </c>
    </row>
    <row r="28" spans="1:19">
      <c r="A28" t="s">
        <v>119</v>
      </c>
      <c r="B28" t="s">
        <v>1160</v>
      </c>
      <c r="C28" t="s">
        <v>1177</v>
      </c>
      <c r="D28" t="s">
        <v>1162</v>
      </c>
      <c r="E28" t="s">
        <v>413</v>
      </c>
      <c r="F28" t="s">
        <v>1218</v>
      </c>
      <c r="G28">
        <v>1</v>
      </c>
      <c r="H28" t="s">
        <v>1219</v>
      </c>
      <c r="I28" s="138">
        <v>45849</v>
      </c>
      <c r="J28" s="138"/>
      <c r="K28" t="s">
        <v>1165</v>
      </c>
      <c r="L28">
        <v>3.41</v>
      </c>
      <c r="M28">
        <v>1E-4</v>
      </c>
      <c r="N28" t="s">
        <v>1165</v>
      </c>
      <c r="O28">
        <v>4.6293540000000002</v>
      </c>
      <c r="P28">
        <v>1</v>
      </c>
      <c r="Q28" t="s">
        <v>1165</v>
      </c>
      <c r="R28" t="s">
        <v>1166</v>
      </c>
      <c r="S28">
        <v>0.7</v>
      </c>
    </row>
    <row r="29" spans="1:19">
      <c r="A29" t="s">
        <v>119</v>
      </c>
      <c r="B29" t="s">
        <v>1160</v>
      </c>
      <c r="C29" t="s">
        <v>1177</v>
      </c>
      <c r="D29" t="s">
        <v>1162</v>
      </c>
      <c r="E29" t="s">
        <v>424</v>
      </c>
      <c r="F29" t="s">
        <v>1220</v>
      </c>
      <c r="G29">
        <v>1</v>
      </c>
      <c r="H29" t="s">
        <v>1221</v>
      </c>
      <c r="I29" s="138">
        <v>45849</v>
      </c>
      <c r="J29" s="138"/>
      <c r="K29" t="s">
        <v>1165</v>
      </c>
      <c r="L29">
        <v>10.87</v>
      </c>
      <c r="M29">
        <v>1.224E-3</v>
      </c>
      <c r="N29" t="s">
        <v>1165</v>
      </c>
      <c r="O29">
        <v>2.8210440000000001</v>
      </c>
      <c r="P29">
        <v>2</v>
      </c>
      <c r="Q29" t="s">
        <v>1165</v>
      </c>
      <c r="R29" t="s">
        <v>1166</v>
      </c>
      <c r="S29">
        <v>0.75</v>
      </c>
    </row>
    <row r="30" spans="1:19">
      <c r="A30" t="s">
        <v>119</v>
      </c>
      <c r="B30" t="s">
        <v>1160</v>
      </c>
      <c r="C30" t="s">
        <v>1177</v>
      </c>
      <c r="D30" t="s">
        <v>1162</v>
      </c>
      <c r="E30" t="s">
        <v>435</v>
      </c>
      <c r="F30" t="s">
        <v>1222</v>
      </c>
      <c r="G30">
        <v>1</v>
      </c>
      <c r="H30" t="s">
        <v>1223</v>
      </c>
      <c r="I30" s="138">
        <v>45849</v>
      </c>
      <c r="J30" s="138"/>
      <c r="K30" t="s">
        <v>1165</v>
      </c>
      <c r="L30">
        <v>9.94</v>
      </c>
      <c r="M30">
        <v>1.13E-4</v>
      </c>
      <c r="N30" t="s">
        <v>1165</v>
      </c>
      <c r="O30">
        <v>4.6293540000000002</v>
      </c>
      <c r="P30">
        <v>1</v>
      </c>
      <c r="Q30" t="s">
        <v>1165</v>
      </c>
      <c r="R30" t="s">
        <v>1166</v>
      </c>
      <c r="S30">
        <v>0.7</v>
      </c>
    </row>
    <row r="31" spans="1:19">
      <c r="A31" t="s">
        <v>119</v>
      </c>
      <c r="B31" t="s">
        <v>1160</v>
      </c>
      <c r="C31" t="s">
        <v>1177</v>
      </c>
      <c r="D31" t="s">
        <v>1162</v>
      </c>
      <c r="E31" t="s">
        <v>446</v>
      </c>
      <c r="F31" t="s">
        <v>1224</v>
      </c>
      <c r="G31">
        <v>1</v>
      </c>
      <c r="H31" t="s">
        <v>1225</v>
      </c>
      <c r="I31" s="138">
        <v>45849</v>
      </c>
      <c r="J31" s="138"/>
      <c r="K31" t="s">
        <v>1165</v>
      </c>
      <c r="L31">
        <v>5.25</v>
      </c>
      <c r="M31">
        <v>6.3599999999999996E-4</v>
      </c>
      <c r="N31" t="s">
        <v>1165</v>
      </c>
      <c r="O31">
        <v>2.8210440000000001</v>
      </c>
      <c r="P31">
        <v>2</v>
      </c>
      <c r="Q31" t="s">
        <v>1165</v>
      </c>
      <c r="R31" t="s">
        <v>1166</v>
      </c>
      <c r="S31">
        <v>0.75</v>
      </c>
    </row>
    <row r="32" spans="1:19">
      <c r="A32" t="s">
        <v>119</v>
      </c>
      <c r="B32" t="s">
        <v>1160</v>
      </c>
      <c r="C32" t="s">
        <v>1177</v>
      </c>
      <c r="D32" t="s">
        <v>1162</v>
      </c>
      <c r="E32" t="s">
        <v>457</v>
      </c>
      <c r="F32" t="s">
        <v>1226</v>
      </c>
      <c r="G32">
        <v>1</v>
      </c>
      <c r="H32" t="s">
        <v>1227</v>
      </c>
      <c r="I32" s="138">
        <v>45849</v>
      </c>
      <c r="J32" s="138"/>
      <c r="K32" t="s">
        <v>1165</v>
      </c>
      <c r="L32">
        <v>4.5999999999999996</v>
      </c>
      <c r="M32">
        <v>1.21E-4</v>
      </c>
      <c r="N32" t="s">
        <v>1165</v>
      </c>
      <c r="O32">
        <v>4.6293540000000002</v>
      </c>
      <c r="P32">
        <v>1</v>
      </c>
      <c r="Q32" t="s">
        <v>1165</v>
      </c>
      <c r="R32" t="s">
        <v>1166</v>
      </c>
      <c r="S32">
        <v>0.7</v>
      </c>
    </row>
    <row r="33" spans="1:19">
      <c r="A33" t="s">
        <v>119</v>
      </c>
      <c r="B33" t="s">
        <v>1160</v>
      </c>
      <c r="C33" t="s">
        <v>1177</v>
      </c>
      <c r="D33" t="s">
        <v>1162</v>
      </c>
      <c r="E33" t="s">
        <v>468</v>
      </c>
      <c r="F33" t="s">
        <v>1228</v>
      </c>
      <c r="G33">
        <v>1</v>
      </c>
      <c r="H33" t="s">
        <v>1229</v>
      </c>
      <c r="I33" s="138">
        <v>45849</v>
      </c>
      <c r="J33" s="138"/>
      <c r="K33" t="s">
        <v>1165</v>
      </c>
      <c r="L33">
        <v>7.38</v>
      </c>
      <c r="M33">
        <v>9.5600000000000004E-4</v>
      </c>
      <c r="N33" t="s">
        <v>1165</v>
      </c>
      <c r="O33">
        <v>2.8210440000000001</v>
      </c>
      <c r="P33">
        <v>2</v>
      </c>
      <c r="Q33" t="s">
        <v>1165</v>
      </c>
      <c r="R33" t="s">
        <v>1166</v>
      </c>
      <c r="S33">
        <v>0.75</v>
      </c>
    </row>
    <row r="34" spans="1:19">
      <c r="A34" t="s">
        <v>119</v>
      </c>
      <c r="B34" t="s">
        <v>1160</v>
      </c>
      <c r="C34" t="s">
        <v>1177</v>
      </c>
      <c r="D34" t="s">
        <v>1162</v>
      </c>
      <c r="E34" t="s">
        <v>479</v>
      </c>
      <c r="F34" t="s">
        <v>1230</v>
      </c>
      <c r="G34">
        <v>1</v>
      </c>
      <c r="H34" t="s">
        <v>1231</v>
      </c>
      <c r="I34" s="138">
        <v>45849</v>
      </c>
      <c r="J34" s="138"/>
      <c r="K34" t="s">
        <v>1165</v>
      </c>
      <c r="L34">
        <v>7.36</v>
      </c>
      <c r="M34">
        <v>1.2899999999999999E-4</v>
      </c>
      <c r="N34" t="s">
        <v>1165</v>
      </c>
      <c r="O34">
        <v>4.6293540000000002</v>
      </c>
      <c r="P34">
        <v>1</v>
      </c>
      <c r="Q34" t="s">
        <v>1165</v>
      </c>
      <c r="R34" t="s">
        <v>1166</v>
      </c>
      <c r="S34">
        <v>0.7</v>
      </c>
    </row>
    <row r="35" spans="1:19">
      <c r="A35" t="s">
        <v>119</v>
      </c>
      <c r="B35" t="s">
        <v>1160</v>
      </c>
      <c r="C35" t="s">
        <v>1177</v>
      </c>
      <c r="D35" t="s">
        <v>1162</v>
      </c>
      <c r="E35" t="s">
        <v>490</v>
      </c>
      <c r="F35" t="s">
        <v>1232</v>
      </c>
      <c r="G35">
        <v>1</v>
      </c>
      <c r="H35" t="s">
        <v>1233</v>
      </c>
      <c r="I35" s="138">
        <v>45849</v>
      </c>
      <c r="J35" s="138"/>
      <c r="K35" t="s">
        <v>1165</v>
      </c>
      <c r="L35">
        <v>4.5199999999999996</v>
      </c>
      <c r="M35">
        <v>5.71E-4</v>
      </c>
      <c r="N35" t="s">
        <v>1165</v>
      </c>
      <c r="O35">
        <v>2.8210440000000001</v>
      </c>
      <c r="P35">
        <v>2</v>
      </c>
      <c r="Q35" t="s">
        <v>1165</v>
      </c>
      <c r="R35" t="s">
        <v>1166</v>
      </c>
      <c r="S35">
        <v>0.75</v>
      </c>
    </row>
    <row r="36" spans="1:19">
      <c r="A36" t="s">
        <v>119</v>
      </c>
      <c r="B36" t="s">
        <v>1160</v>
      </c>
      <c r="C36" t="s">
        <v>1177</v>
      </c>
      <c r="D36" t="s">
        <v>1162</v>
      </c>
      <c r="E36" t="s">
        <v>501</v>
      </c>
      <c r="F36" t="s">
        <v>1234</v>
      </c>
      <c r="G36">
        <v>1</v>
      </c>
      <c r="H36" t="s">
        <v>1235</v>
      </c>
      <c r="I36" s="138">
        <v>45849</v>
      </c>
      <c r="J36" s="138"/>
      <c r="K36" t="s">
        <v>1165</v>
      </c>
      <c r="L36">
        <v>4.3499999999999996</v>
      </c>
      <c r="M36">
        <v>1.27E-4</v>
      </c>
      <c r="N36" t="s">
        <v>1165</v>
      </c>
      <c r="O36">
        <v>4.6293540000000002</v>
      </c>
      <c r="P36">
        <v>1</v>
      </c>
      <c r="Q36" t="s">
        <v>1165</v>
      </c>
      <c r="R36" t="s">
        <v>1166</v>
      </c>
      <c r="S36">
        <v>0.7</v>
      </c>
    </row>
    <row r="37" spans="1:19">
      <c r="A37" t="s">
        <v>119</v>
      </c>
      <c r="B37" t="s">
        <v>1160</v>
      </c>
      <c r="C37" t="s">
        <v>1177</v>
      </c>
      <c r="D37" t="s">
        <v>1162</v>
      </c>
      <c r="E37" t="s">
        <v>512</v>
      </c>
      <c r="F37" t="s">
        <v>1236</v>
      </c>
      <c r="G37">
        <v>1</v>
      </c>
      <c r="H37" t="s">
        <v>1237</v>
      </c>
      <c r="I37" s="138">
        <v>45849</v>
      </c>
      <c r="J37" s="138"/>
      <c r="K37" t="s">
        <v>1165</v>
      </c>
      <c r="L37">
        <v>5.08</v>
      </c>
      <c r="M37">
        <v>6.4199999999999999E-4</v>
      </c>
      <c r="N37" t="s">
        <v>1165</v>
      </c>
      <c r="O37">
        <v>2.8210440000000001</v>
      </c>
      <c r="P37">
        <v>2</v>
      </c>
      <c r="Q37" t="s">
        <v>1165</v>
      </c>
      <c r="R37" t="s">
        <v>1166</v>
      </c>
      <c r="S37">
        <v>0.75</v>
      </c>
    </row>
    <row r="38" spans="1:19">
      <c r="A38" t="s">
        <v>119</v>
      </c>
      <c r="B38" t="s">
        <v>1160</v>
      </c>
      <c r="C38" t="s">
        <v>1177</v>
      </c>
      <c r="D38" t="s">
        <v>1162</v>
      </c>
      <c r="E38" t="s">
        <v>523</v>
      </c>
      <c r="F38" t="s">
        <v>1238</v>
      </c>
      <c r="G38">
        <v>1</v>
      </c>
      <c r="H38" t="s">
        <v>1239</v>
      </c>
      <c r="I38" s="138">
        <v>45849</v>
      </c>
      <c r="J38" s="138"/>
      <c r="K38" t="s">
        <v>1165</v>
      </c>
      <c r="L38">
        <v>4.5599999999999996</v>
      </c>
      <c r="M38">
        <v>1.27E-4</v>
      </c>
      <c r="N38" t="s">
        <v>1165</v>
      </c>
      <c r="O38">
        <v>4.6293540000000002</v>
      </c>
      <c r="P38">
        <v>1</v>
      </c>
      <c r="Q38" t="s">
        <v>1165</v>
      </c>
      <c r="R38" t="s">
        <v>1166</v>
      </c>
      <c r="S38">
        <v>0.7</v>
      </c>
    </row>
    <row r="39" spans="1:19">
      <c r="A39" t="s">
        <v>119</v>
      </c>
      <c r="B39" t="s">
        <v>1160</v>
      </c>
      <c r="C39" t="s">
        <v>1177</v>
      </c>
      <c r="D39" t="s">
        <v>1162</v>
      </c>
      <c r="E39" t="s">
        <v>534</v>
      </c>
      <c r="F39" t="s">
        <v>1240</v>
      </c>
      <c r="G39">
        <v>1</v>
      </c>
      <c r="H39" t="s">
        <v>1241</v>
      </c>
      <c r="I39" s="138">
        <v>45849</v>
      </c>
      <c r="J39" s="138"/>
      <c r="K39" t="s">
        <v>1165</v>
      </c>
      <c r="L39">
        <v>5.38</v>
      </c>
      <c r="M39">
        <v>5.3899999999999998E-4</v>
      </c>
      <c r="N39" t="s">
        <v>1165</v>
      </c>
      <c r="O39">
        <v>2.8210440000000001</v>
      </c>
      <c r="P39">
        <v>2</v>
      </c>
      <c r="Q39" t="s">
        <v>1165</v>
      </c>
      <c r="R39" t="s">
        <v>1166</v>
      </c>
      <c r="S39">
        <v>0.75</v>
      </c>
    </row>
    <row r="40" spans="1:19">
      <c r="A40" t="s">
        <v>119</v>
      </c>
      <c r="B40" t="s">
        <v>1160</v>
      </c>
      <c r="C40" t="s">
        <v>1177</v>
      </c>
      <c r="D40" t="s">
        <v>1162</v>
      </c>
      <c r="E40" t="s">
        <v>545</v>
      </c>
      <c r="F40" t="s">
        <v>1242</v>
      </c>
      <c r="G40">
        <v>1</v>
      </c>
      <c r="H40" t="s">
        <v>1243</v>
      </c>
      <c r="I40" s="138">
        <v>45849</v>
      </c>
      <c r="J40" s="138"/>
      <c r="K40" t="s">
        <v>1165</v>
      </c>
      <c r="L40">
        <v>7.21</v>
      </c>
      <c r="M40">
        <v>1E-4</v>
      </c>
      <c r="N40" t="s">
        <v>1165</v>
      </c>
      <c r="O40">
        <v>4.6293540000000002</v>
      </c>
      <c r="P40">
        <v>1</v>
      </c>
      <c r="Q40" t="s">
        <v>1165</v>
      </c>
      <c r="R40" t="s">
        <v>1166</v>
      </c>
      <c r="S40">
        <v>0.7</v>
      </c>
    </row>
    <row r="41" spans="1:19">
      <c r="A41" t="s">
        <v>119</v>
      </c>
      <c r="B41" t="s">
        <v>1160</v>
      </c>
      <c r="C41" t="s">
        <v>1177</v>
      </c>
      <c r="D41" t="s">
        <v>1162</v>
      </c>
      <c r="E41" t="s">
        <v>556</v>
      </c>
      <c r="F41" t="s">
        <v>1244</v>
      </c>
      <c r="G41">
        <v>1</v>
      </c>
      <c r="H41" t="s">
        <v>1245</v>
      </c>
      <c r="I41" s="138">
        <v>45849</v>
      </c>
      <c r="J41" s="138"/>
      <c r="K41" t="s">
        <v>1165</v>
      </c>
      <c r="L41">
        <v>4.9400000000000004</v>
      </c>
      <c r="M41">
        <v>4.9399999999999997E-4</v>
      </c>
      <c r="N41" t="s">
        <v>1165</v>
      </c>
      <c r="O41">
        <v>2.8210440000000001</v>
      </c>
      <c r="P41">
        <v>2</v>
      </c>
      <c r="Q41" t="s">
        <v>1165</v>
      </c>
      <c r="R41" t="s">
        <v>1166</v>
      </c>
      <c r="S41">
        <v>0.75</v>
      </c>
    </row>
    <row r="42" spans="1:19">
      <c r="A42" t="s">
        <v>119</v>
      </c>
      <c r="B42" t="s">
        <v>1160</v>
      </c>
      <c r="C42" t="s">
        <v>1177</v>
      </c>
      <c r="D42" t="s">
        <v>1162</v>
      </c>
      <c r="E42" t="s">
        <v>567</v>
      </c>
      <c r="F42" t="s">
        <v>1246</v>
      </c>
      <c r="G42">
        <v>1</v>
      </c>
      <c r="H42" t="s">
        <v>1247</v>
      </c>
      <c r="I42" s="138">
        <v>45849</v>
      </c>
      <c r="J42" s="138"/>
      <c r="K42" t="s">
        <v>1165</v>
      </c>
      <c r="L42">
        <v>4.97</v>
      </c>
      <c r="M42">
        <v>1E-4</v>
      </c>
      <c r="N42" t="s">
        <v>1165</v>
      </c>
      <c r="O42">
        <v>4.6293540000000002</v>
      </c>
      <c r="P42">
        <v>1</v>
      </c>
      <c r="Q42" t="s">
        <v>1165</v>
      </c>
      <c r="R42" t="s">
        <v>1166</v>
      </c>
      <c r="S42">
        <v>0.7</v>
      </c>
    </row>
    <row r="43" spans="1:19">
      <c r="A43" t="s">
        <v>119</v>
      </c>
      <c r="B43" t="s">
        <v>1160</v>
      </c>
      <c r="C43" t="s">
        <v>1177</v>
      </c>
      <c r="D43" t="s">
        <v>1162</v>
      </c>
      <c r="E43" t="s">
        <v>578</v>
      </c>
      <c r="F43" t="s">
        <v>1248</v>
      </c>
      <c r="G43">
        <v>1</v>
      </c>
      <c r="H43" t="s">
        <v>1249</v>
      </c>
      <c r="I43" s="138">
        <v>45849</v>
      </c>
      <c r="J43" s="138"/>
      <c r="K43" t="s">
        <v>1165</v>
      </c>
      <c r="L43">
        <v>6.54</v>
      </c>
      <c r="M43">
        <v>6.5399999999999996E-4</v>
      </c>
      <c r="N43" t="s">
        <v>1165</v>
      </c>
      <c r="O43">
        <v>2.8210440000000001</v>
      </c>
      <c r="P43">
        <v>2</v>
      </c>
      <c r="Q43" t="s">
        <v>1165</v>
      </c>
      <c r="R43" t="s">
        <v>1166</v>
      </c>
      <c r="S43">
        <v>0.75</v>
      </c>
    </row>
    <row r="44" spans="1:19">
      <c r="A44" t="s">
        <v>119</v>
      </c>
      <c r="B44" t="s">
        <v>1160</v>
      </c>
      <c r="C44" t="s">
        <v>1177</v>
      </c>
      <c r="D44" t="s">
        <v>1162</v>
      </c>
      <c r="E44" t="s">
        <v>589</v>
      </c>
      <c r="F44" t="s">
        <v>1250</v>
      </c>
      <c r="G44">
        <v>1</v>
      </c>
      <c r="H44" t="s">
        <v>1251</v>
      </c>
      <c r="I44" s="138">
        <v>45849</v>
      </c>
      <c r="J44" s="138"/>
      <c r="K44" t="s">
        <v>1165</v>
      </c>
      <c r="L44">
        <v>7.62</v>
      </c>
      <c r="M44">
        <v>1E-4</v>
      </c>
      <c r="N44" t="s">
        <v>1165</v>
      </c>
      <c r="O44">
        <v>4.6293540000000002</v>
      </c>
      <c r="P44">
        <v>1</v>
      </c>
      <c r="Q44" t="s">
        <v>1165</v>
      </c>
      <c r="R44" t="s">
        <v>1166</v>
      </c>
      <c r="S44">
        <v>0.7</v>
      </c>
    </row>
    <row r="45" spans="1:19">
      <c r="A45" t="s">
        <v>119</v>
      </c>
      <c r="B45" t="s">
        <v>1160</v>
      </c>
      <c r="C45" t="s">
        <v>1177</v>
      </c>
      <c r="D45" t="s">
        <v>1162</v>
      </c>
      <c r="E45" t="s">
        <v>600</v>
      </c>
      <c r="F45" t="s">
        <v>1252</v>
      </c>
      <c r="G45">
        <v>1</v>
      </c>
      <c r="H45" t="s">
        <v>1253</v>
      </c>
      <c r="I45" s="138">
        <v>45849</v>
      </c>
      <c r="J45" s="138"/>
      <c r="K45" t="s">
        <v>1165</v>
      </c>
      <c r="L45">
        <v>8</v>
      </c>
      <c r="M45">
        <v>8.0000000000000004E-4</v>
      </c>
      <c r="N45" t="s">
        <v>1165</v>
      </c>
      <c r="O45">
        <v>2.8210440000000001</v>
      </c>
      <c r="P45">
        <v>2</v>
      </c>
      <c r="Q45" t="s">
        <v>1165</v>
      </c>
      <c r="R45" t="s">
        <v>1166</v>
      </c>
      <c r="S45">
        <v>0.75</v>
      </c>
    </row>
    <row r="46" spans="1:19">
      <c r="A46" t="s">
        <v>119</v>
      </c>
      <c r="B46" t="s">
        <v>1160</v>
      </c>
      <c r="C46" t="s">
        <v>1177</v>
      </c>
      <c r="D46" t="s">
        <v>1162</v>
      </c>
      <c r="E46" t="s">
        <v>611</v>
      </c>
      <c r="F46" t="s">
        <v>1254</v>
      </c>
      <c r="G46">
        <v>1</v>
      </c>
      <c r="H46" t="s">
        <v>1255</v>
      </c>
      <c r="I46" s="138">
        <v>45849</v>
      </c>
      <c r="J46" s="138"/>
      <c r="K46" t="s">
        <v>1165</v>
      </c>
      <c r="L46">
        <v>6.47</v>
      </c>
      <c r="M46">
        <v>1E-4</v>
      </c>
      <c r="N46" t="s">
        <v>1165</v>
      </c>
      <c r="O46">
        <v>4.6293540000000002</v>
      </c>
      <c r="P46">
        <v>1</v>
      </c>
      <c r="Q46" t="s">
        <v>1165</v>
      </c>
      <c r="R46" t="s">
        <v>1166</v>
      </c>
      <c r="S46">
        <v>0.7</v>
      </c>
    </row>
    <row r="47" spans="1:19">
      <c r="A47" t="s">
        <v>119</v>
      </c>
      <c r="B47" t="s">
        <v>1160</v>
      </c>
      <c r="C47" t="s">
        <v>1177</v>
      </c>
      <c r="D47" t="s">
        <v>1162</v>
      </c>
      <c r="E47" t="s">
        <v>622</v>
      </c>
      <c r="F47" t="s">
        <v>1256</v>
      </c>
      <c r="G47">
        <v>1</v>
      </c>
      <c r="H47" t="s">
        <v>1257</v>
      </c>
      <c r="I47" s="138">
        <v>45849</v>
      </c>
      <c r="J47" s="138"/>
      <c r="K47" t="s">
        <v>1165</v>
      </c>
      <c r="L47">
        <v>3.69</v>
      </c>
      <c r="M47">
        <v>1.8599999999999999E-4</v>
      </c>
      <c r="N47" t="s">
        <v>1165</v>
      </c>
      <c r="O47">
        <v>2.8210440000000001</v>
      </c>
      <c r="P47">
        <v>2</v>
      </c>
      <c r="Q47" t="s">
        <v>1165</v>
      </c>
      <c r="R47" t="s">
        <v>1166</v>
      </c>
      <c r="S47">
        <v>0.75</v>
      </c>
    </row>
    <row r="48" spans="1:19">
      <c r="A48" t="s">
        <v>119</v>
      </c>
      <c r="B48" t="s">
        <v>1160</v>
      </c>
      <c r="C48" t="s">
        <v>1177</v>
      </c>
      <c r="D48" t="s">
        <v>1162</v>
      </c>
      <c r="E48" t="s">
        <v>633</v>
      </c>
      <c r="F48" t="s">
        <v>1258</v>
      </c>
      <c r="G48">
        <v>1</v>
      </c>
      <c r="H48" t="s">
        <v>1259</v>
      </c>
      <c r="I48" s="138">
        <v>45849</v>
      </c>
      <c r="J48" s="138"/>
      <c r="K48" t="s">
        <v>1165</v>
      </c>
      <c r="L48">
        <v>3.15</v>
      </c>
      <c r="M48">
        <v>5.0000000000000002E-5</v>
      </c>
      <c r="N48" t="s">
        <v>1165</v>
      </c>
      <c r="O48">
        <v>4.6293540000000002</v>
      </c>
      <c r="P48">
        <v>1</v>
      </c>
      <c r="Q48" t="s">
        <v>1165</v>
      </c>
      <c r="R48" t="s">
        <v>1166</v>
      </c>
      <c r="S48">
        <v>0.7</v>
      </c>
    </row>
    <row r="49" spans="1:19">
      <c r="A49" t="s">
        <v>119</v>
      </c>
      <c r="B49" t="s">
        <v>1160</v>
      </c>
      <c r="C49" t="s">
        <v>1177</v>
      </c>
      <c r="D49" t="s">
        <v>1162</v>
      </c>
      <c r="E49" t="s">
        <v>644</v>
      </c>
      <c r="F49" t="s">
        <v>1260</v>
      </c>
      <c r="G49">
        <v>1</v>
      </c>
      <c r="H49" t="s">
        <v>1261</v>
      </c>
      <c r="I49" s="138">
        <v>45849</v>
      </c>
      <c r="J49" s="138"/>
      <c r="K49" t="s">
        <v>1165</v>
      </c>
      <c r="L49">
        <v>6.12</v>
      </c>
      <c r="M49">
        <v>9.1200000000000005E-4</v>
      </c>
      <c r="N49" t="s">
        <v>1165</v>
      </c>
      <c r="O49">
        <v>2.8210440000000001</v>
      </c>
      <c r="P49">
        <v>2</v>
      </c>
      <c r="Q49" t="s">
        <v>1165</v>
      </c>
      <c r="R49" t="s">
        <v>1166</v>
      </c>
      <c r="S49">
        <v>0.75</v>
      </c>
    </row>
    <row r="50" spans="1:19">
      <c r="A50" t="s">
        <v>119</v>
      </c>
      <c r="B50" t="s">
        <v>1160</v>
      </c>
      <c r="C50" t="s">
        <v>1177</v>
      </c>
      <c r="D50" t="s">
        <v>1162</v>
      </c>
      <c r="E50" t="s">
        <v>655</v>
      </c>
      <c r="F50" t="s">
        <v>1262</v>
      </c>
      <c r="G50">
        <v>1</v>
      </c>
      <c r="H50" t="s">
        <v>1263</v>
      </c>
      <c r="I50" s="138">
        <v>45849</v>
      </c>
      <c r="J50" s="138"/>
      <c r="K50" t="s">
        <v>1165</v>
      </c>
      <c r="L50">
        <v>5.21</v>
      </c>
      <c r="M50">
        <v>1.4899999999999999E-4</v>
      </c>
      <c r="N50" t="s">
        <v>1165</v>
      </c>
      <c r="O50">
        <v>4.6293540000000002</v>
      </c>
      <c r="P50">
        <v>1</v>
      </c>
      <c r="Q50" t="s">
        <v>1165</v>
      </c>
      <c r="R50" t="s">
        <v>1166</v>
      </c>
      <c r="S50">
        <v>0.7</v>
      </c>
    </row>
    <row r="51" spans="1:19">
      <c r="A51" t="s">
        <v>119</v>
      </c>
      <c r="B51" t="s">
        <v>1160</v>
      </c>
      <c r="C51" t="s">
        <v>1177</v>
      </c>
      <c r="D51" t="s">
        <v>1162</v>
      </c>
      <c r="E51" t="s">
        <v>141</v>
      </c>
      <c r="F51" t="s">
        <v>1264</v>
      </c>
      <c r="G51">
        <v>1</v>
      </c>
      <c r="H51" t="s">
        <v>1265</v>
      </c>
      <c r="I51" s="138">
        <v>45849</v>
      </c>
      <c r="J51" s="138"/>
      <c r="K51" t="s">
        <v>1165</v>
      </c>
      <c r="L51">
        <v>12.25</v>
      </c>
      <c r="M51">
        <v>1.3408E-2</v>
      </c>
      <c r="N51" t="s">
        <v>1165</v>
      </c>
      <c r="O51">
        <v>3.4038689999999998</v>
      </c>
      <c r="P51">
        <v>3.5</v>
      </c>
      <c r="Q51" t="s">
        <v>1165</v>
      </c>
      <c r="R51" t="s">
        <v>1166</v>
      </c>
      <c r="S51">
        <v>0.75</v>
      </c>
    </row>
    <row r="52" spans="1:19">
      <c r="A52" t="s">
        <v>119</v>
      </c>
      <c r="B52" t="s">
        <v>1160</v>
      </c>
      <c r="C52" t="s">
        <v>1177</v>
      </c>
      <c r="D52" t="s">
        <v>1162</v>
      </c>
      <c r="E52" t="s">
        <v>181</v>
      </c>
      <c r="F52" t="s">
        <v>1266</v>
      </c>
      <c r="G52">
        <v>1</v>
      </c>
      <c r="H52" t="s">
        <v>1267</v>
      </c>
      <c r="I52" s="138">
        <v>45849</v>
      </c>
      <c r="J52" s="138"/>
      <c r="K52" t="s">
        <v>1165</v>
      </c>
      <c r="L52">
        <v>8.51</v>
      </c>
      <c r="M52">
        <v>9.5799999999999998E-4</v>
      </c>
      <c r="N52" t="s">
        <v>1165</v>
      </c>
      <c r="O52">
        <v>5.3499650000000001</v>
      </c>
      <c r="P52">
        <v>1.75</v>
      </c>
      <c r="Q52" t="s">
        <v>1165</v>
      </c>
      <c r="R52" t="s">
        <v>1166</v>
      </c>
      <c r="S52">
        <v>0.7</v>
      </c>
    </row>
    <row r="53" spans="1:19">
      <c r="A53" t="s">
        <v>119</v>
      </c>
      <c r="B53" t="s">
        <v>1160</v>
      </c>
      <c r="C53" t="s">
        <v>1177</v>
      </c>
      <c r="D53" t="s">
        <v>1162</v>
      </c>
      <c r="E53" t="s">
        <v>212</v>
      </c>
      <c r="F53" t="s">
        <v>1268</v>
      </c>
      <c r="G53">
        <v>1</v>
      </c>
      <c r="H53" t="s">
        <v>1269</v>
      </c>
      <c r="I53" s="138">
        <v>45849</v>
      </c>
      <c r="J53" s="138"/>
      <c r="K53" t="s">
        <v>1165</v>
      </c>
      <c r="L53">
        <v>7.38</v>
      </c>
      <c r="M53">
        <v>4.3610000000000003E-3</v>
      </c>
      <c r="N53" t="s">
        <v>1165</v>
      </c>
      <c r="O53">
        <v>3.4038689999999998</v>
      </c>
      <c r="P53">
        <v>3.5</v>
      </c>
      <c r="Q53" t="s">
        <v>1165</v>
      </c>
      <c r="R53" t="s">
        <v>1166</v>
      </c>
      <c r="S53">
        <v>0.75</v>
      </c>
    </row>
    <row r="54" spans="1:19">
      <c r="A54" t="s">
        <v>119</v>
      </c>
      <c r="B54" t="s">
        <v>1160</v>
      </c>
      <c r="C54" t="s">
        <v>1177</v>
      </c>
      <c r="D54" t="s">
        <v>1162</v>
      </c>
      <c r="E54" t="s">
        <v>230</v>
      </c>
      <c r="F54" t="s">
        <v>1270</v>
      </c>
      <c r="G54">
        <v>1</v>
      </c>
      <c r="H54" t="s">
        <v>1271</v>
      </c>
      <c r="I54" s="138">
        <v>45849</v>
      </c>
      <c r="J54" s="138"/>
      <c r="K54" t="s">
        <v>1165</v>
      </c>
      <c r="L54">
        <v>7.57</v>
      </c>
      <c r="M54">
        <v>8.52E-4</v>
      </c>
      <c r="N54" t="s">
        <v>1165</v>
      </c>
      <c r="O54">
        <v>5.3499650000000001</v>
      </c>
      <c r="P54">
        <v>1.75</v>
      </c>
      <c r="Q54" t="s">
        <v>1165</v>
      </c>
      <c r="R54" t="s">
        <v>1166</v>
      </c>
      <c r="S54">
        <v>0.7</v>
      </c>
    </row>
    <row r="55" spans="1:19">
      <c r="A55" t="s">
        <v>119</v>
      </c>
      <c r="B55" t="s">
        <v>1160</v>
      </c>
      <c r="C55" t="s">
        <v>1177</v>
      </c>
      <c r="D55" t="s">
        <v>1162</v>
      </c>
      <c r="E55" t="s">
        <v>241</v>
      </c>
      <c r="F55" t="s">
        <v>1272</v>
      </c>
      <c r="G55">
        <v>1</v>
      </c>
      <c r="H55" t="s">
        <v>1273</v>
      </c>
      <c r="I55" s="138">
        <v>45849</v>
      </c>
      <c r="J55" s="138"/>
      <c r="K55" t="s">
        <v>1165</v>
      </c>
      <c r="L55">
        <v>16.66</v>
      </c>
      <c r="M55">
        <v>1.2858E-2</v>
      </c>
      <c r="N55" t="s">
        <v>1165</v>
      </c>
      <c r="O55">
        <v>3.4038689999999998</v>
      </c>
      <c r="P55">
        <v>3.5</v>
      </c>
      <c r="Q55" t="s">
        <v>1165</v>
      </c>
      <c r="R55" t="s">
        <v>1166</v>
      </c>
      <c r="S55">
        <v>0.75</v>
      </c>
    </row>
    <row r="56" spans="1:19">
      <c r="A56" t="s">
        <v>119</v>
      </c>
      <c r="B56" t="s">
        <v>1160</v>
      </c>
      <c r="C56" t="s">
        <v>1177</v>
      </c>
      <c r="D56" t="s">
        <v>1162</v>
      </c>
      <c r="E56" t="s">
        <v>252</v>
      </c>
      <c r="F56" t="s">
        <v>1274</v>
      </c>
      <c r="G56">
        <v>1</v>
      </c>
      <c r="H56" t="s">
        <v>1275</v>
      </c>
      <c r="I56" s="138">
        <v>45849</v>
      </c>
      <c r="J56" s="138"/>
      <c r="K56" t="s">
        <v>1165</v>
      </c>
      <c r="L56">
        <v>3.96</v>
      </c>
      <c r="M56">
        <v>2.0000000000000001E-4</v>
      </c>
      <c r="N56" t="s">
        <v>1165</v>
      </c>
      <c r="O56">
        <v>5.3499650000000001</v>
      </c>
      <c r="P56">
        <v>1.75</v>
      </c>
      <c r="Q56" t="s">
        <v>1165</v>
      </c>
      <c r="R56" t="s">
        <v>1166</v>
      </c>
      <c r="S56">
        <v>0.7</v>
      </c>
    </row>
    <row r="57" spans="1:19">
      <c r="A57" t="s">
        <v>119</v>
      </c>
      <c r="B57" t="s">
        <v>1160</v>
      </c>
      <c r="C57" t="s">
        <v>1177</v>
      </c>
      <c r="D57" t="s">
        <v>1162</v>
      </c>
      <c r="E57" t="s">
        <v>263</v>
      </c>
      <c r="F57" t="s">
        <v>1276</v>
      </c>
      <c r="G57">
        <v>1</v>
      </c>
      <c r="H57" t="s">
        <v>1277</v>
      </c>
      <c r="I57" s="138">
        <v>45849</v>
      </c>
      <c r="J57" s="138"/>
      <c r="K57" t="s">
        <v>1165</v>
      </c>
      <c r="L57">
        <v>10.44</v>
      </c>
      <c r="M57">
        <v>1.266E-3</v>
      </c>
      <c r="N57" t="s">
        <v>1165</v>
      </c>
      <c r="O57">
        <v>5.3499650000000001</v>
      </c>
      <c r="P57">
        <v>1.75</v>
      </c>
      <c r="Q57" t="s">
        <v>1165</v>
      </c>
      <c r="R57" t="s">
        <v>1166</v>
      </c>
      <c r="S57">
        <v>0.7</v>
      </c>
    </row>
    <row r="58" spans="1:19">
      <c r="A58" t="s">
        <v>119</v>
      </c>
      <c r="B58" t="s">
        <v>1160</v>
      </c>
      <c r="C58" t="s">
        <v>1177</v>
      </c>
      <c r="D58" t="s">
        <v>1162</v>
      </c>
      <c r="E58" t="s">
        <v>274</v>
      </c>
      <c r="F58" t="s">
        <v>1278</v>
      </c>
      <c r="G58">
        <v>1</v>
      </c>
      <c r="H58" t="s">
        <v>1279</v>
      </c>
      <c r="I58" s="138">
        <v>45849</v>
      </c>
      <c r="J58" s="138"/>
      <c r="K58" t="s">
        <v>1165</v>
      </c>
      <c r="L58">
        <v>12.46</v>
      </c>
      <c r="M58">
        <v>1.2460000000000001E-2</v>
      </c>
      <c r="N58" t="s">
        <v>1165</v>
      </c>
      <c r="O58">
        <v>3.4038689999999998</v>
      </c>
      <c r="P58">
        <v>3.5</v>
      </c>
      <c r="Q58" t="s">
        <v>1165</v>
      </c>
      <c r="R58" t="s">
        <v>1166</v>
      </c>
      <c r="S58">
        <v>0.75</v>
      </c>
    </row>
    <row r="59" spans="1:19">
      <c r="A59" t="s">
        <v>119</v>
      </c>
      <c r="B59" t="s">
        <v>1160</v>
      </c>
      <c r="C59" t="s">
        <v>1177</v>
      </c>
      <c r="D59" t="s">
        <v>1162</v>
      </c>
      <c r="E59" t="s">
        <v>285</v>
      </c>
      <c r="F59" t="s">
        <v>1280</v>
      </c>
      <c r="G59">
        <v>1</v>
      </c>
      <c r="H59" t="s">
        <v>1281</v>
      </c>
      <c r="I59" s="138">
        <v>45849</v>
      </c>
      <c r="J59" s="138"/>
      <c r="K59" t="s">
        <v>1165</v>
      </c>
      <c r="L59">
        <v>11.52</v>
      </c>
      <c r="M59">
        <v>1.297E-3</v>
      </c>
      <c r="N59" t="s">
        <v>1165</v>
      </c>
      <c r="O59">
        <v>5.3499650000000001</v>
      </c>
      <c r="P59">
        <v>1.75</v>
      </c>
      <c r="Q59" t="s">
        <v>1165</v>
      </c>
      <c r="R59" t="s">
        <v>1166</v>
      </c>
      <c r="S59">
        <v>0.7</v>
      </c>
    </row>
    <row r="60" spans="1:19">
      <c r="A60" t="s">
        <v>119</v>
      </c>
      <c r="B60" t="s">
        <v>1160</v>
      </c>
      <c r="C60" t="s">
        <v>1177</v>
      </c>
      <c r="D60" t="s">
        <v>1162</v>
      </c>
      <c r="E60" t="s">
        <v>296</v>
      </c>
      <c r="F60" t="s">
        <v>1282</v>
      </c>
      <c r="G60">
        <v>1</v>
      </c>
      <c r="H60" t="s">
        <v>1283</v>
      </c>
      <c r="I60" s="138">
        <v>45849</v>
      </c>
      <c r="J60" s="138"/>
      <c r="K60" t="s">
        <v>1165</v>
      </c>
      <c r="L60">
        <v>24.29</v>
      </c>
      <c r="M60">
        <v>5.9462000000000001E-2</v>
      </c>
      <c r="N60" t="s">
        <v>1165</v>
      </c>
      <c r="O60">
        <v>3.4038689999999998</v>
      </c>
      <c r="P60">
        <v>3.5</v>
      </c>
      <c r="Q60" t="s">
        <v>1165</v>
      </c>
      <c r="R60" t="s">
        <v>1166</v>
      </c>
      <c r="S60">
        <v>0.75</v>
      </c>
    </row>
    <row r="61" spans="1:19">
      <c r="A61" t="s">
        <v>119</v>
      </c>
      <c r="B61" t="s">
        <v>1160</v>
      </c>
      <c r="C61" t="s">
        <v>1177</v>
      </c>
      <c r="D61" t="s">
        <v>1162</v>
      </c>
      <c r="E61" t="s">
        <v>307</v>
      </c>
      <c r="F61" t="s">
        <v>1284</v>
      </c>
      <c r="G61">
        <v>1</v>
      </c>
      <c r="H61" t="s">
        <v>1285</v>
      </c>
      <c r="I61" s="138">
        <v>45849</v>
      </c>
      <c r="J61" s="138"/>
      <c r="K61" t="s">
        <v>1165</v>
      </c>
      <c r="L61">
        <v>8.5399999999999991</v>
      </c>
      <c r="M61">
        <v>9.6100000000000005E-4</v>
      </c>
      <c r="N61" t="s">
        <v>1165</v>
      </c>
      <c r="O61">
        <v>5.3499650000000001</v>
      </c>
      <c r="P61">
        <v>1.75</v>
      </c>
      <c r="Q61" t="s">
        <v>1165</v>
      </c>
      <c r="R61" t="s">
        <v>1166</v>
      </c>
      <c r="S61">
        <v>0.7</v>
      </c>
    </row>
    <row r="62" spans="1:19">
      <c r="A62" t="s">
        <v>119</v>
      </c>
      <c r="B62" t="s">
        <v>1160</v>
      </c>
      <c r="C62" t="s">
        <v>1177</v>
      </c>
      <c r="D62" t="s">
        <v>1162</v>
      </c>
      <c r="E62" t="s">
        <v>318</v>
      </c>
      <c r="F62" t="s">
        <v>1286</v>
      </c>
      <c r="G62">
        <v>1</v>
      </c>
      <c r="H62" t="s">
        <v>1287</v>
      </c>
      <c r="I62" s="138">
        <v>45849</v>
      </c>
      <c r="J62" s="138"/>
      <c r="K62" t="s">
        <v>1165</v>
      </c>
      <c r="L62">
        <v>9.83</v>
      </c>
      <c r="M62">
        <v>6.8989999999999998E-3</v>
      </c>
      <c r="N62" t="s">
        <v>1165</v>
      </c>
      <c r="O62">
        <v>3.4038689999999998</v>
      </c>
      <c r="P62">
        <v>3.5</v>
      </c>
      <c r="Q62" t="s">
        <v>1165</v>
      </c>
      <c r="R62" t="s">
        <v>1166</v>
      </c>
      <c r="S62">
        <v>0.75</v>
      </c>
    </row>
    <row r="63" spans="1:19">
      <c r="A63" t="s">
        <v>119</v>
      </c>
      <c r="B63" t="s">
        <v>1160</v>
      </c>
      <c r="C63" t="s">
        <v>1177</v>
      </c>
      <c r="D63" t="s">
        <v>1162</v>
      </c>
      <c r="E63" t="s">
        <v>329</v>
      </c>
      <c r="F63" t="s">
        <v>1288</v>
      </c>
      <c r="G63">
        <v>1</v>
      </c>
      <c r="H63" t="s">
        <v>1289</v>
      </c>
      <c r="I63" s="138">
        <v>45849</v>
      </c>
      <c r="J63" s="138"/>
      <c r="K63" t="s">
        <v>1165</v>
      </c>
      <c r="L63">
        <v>9.83</v>
      </c>
      <c r="M63">
        <v>1.073E-3</v>
      </c>
      <c r="N63" t="s">
        <v>1165</v>
      </c>
      <c r="O63">
        <v>5.3499650000000001</v>
      </c>
      <c r="P63">
        <v>1.75</v>
      </c>
      <c r="Q63" t="s">
        <v>1165</v>
      </c>
      <c r="R63" t="s">
        <v>1166</v>
      </c>
      <c r="S63">
        <v>0.7</v>
      </c>
    </row>
    <row r="64" spans="1:19">
      <c r="A64" t="s">
        <v>119</v>
      </c>
      <c r="B64" t="s">
        <v>1160</v>
      </c>
      <c r="C64" t="s">
        <v>1177</v>
      </c>
      <c r="D64" t="s">
        <v>1162</v>
      </c>
      <c r="E64" t="s">
        <v>340</v>
      </c>
      <c r="F64" t="s">
        <v>1290</v>
      </c>
      <c r="G64">
        <v>1</v>
      </c>
      <c r="H64" t="s">
        <v>1291</v>
      </c>
      <c r="I64" s="138">
        <v>45849</v>
      </c>
      <c r="J64" s="138"/>
      <c r="K64" t="s">
        <v>1165</v>
      </c>
      <c r="L64">
        <v>12.1</v>
      </c>
      <c r="M64">
        <v>1.1625E-2</v>
      </c>
      <c r="N64" t="s">
        <v>1165</v>
      </c>
      <c r="O64">
        <v>3.4038689999999998</v>
      </c>
      <c r="P64">
        <v>3.5</v>
      </c>
      <c r="Q64" t="s">
        <v>1165</v>
      </c>
      <c r="R64" t="s">
        <v>1166</v>
      </c>
      <c r="S64">
        <v>0.75</v>
      </c>
    </row>
    <row r="65" spans="1:19">
      <c r="A65" t="s">
        <v>119</v>
      </c>
      <c r="B65" t="s">
        <v>1160</v>
      </c>
      <c r="C65" t="s">
        <v>1177</v>
      </c>
      <c r="D65" t="s">
        <v>1162</v>
      </c>
      <c r="E65" t="s">
        <v>351</v>
      </c>
      <c r="F65" t="s">
        <v>1292</v>
      </c>
      <c r="G65">
        <v>1</v>
      </c>
      <c r="H65" t="s">
        <v>1293</v>
      </c>
      <c r="I65" s="138">
        <v>45849</v>
      </c>
      <c r="J65" s="138"/>
      <c r="K65" t="s">
        <v>1165</v>
      </c>
      <c r="L65">
        <v>11.52</v>
      </c>
      <c r="M65">
        <v>1.297E-3</v>
      </c>
      <c r="N65" t="s">
        <v>1165</v>
      </c>
      <c r="O65">
        <v>5.3499650000000001</v>
      </c>
      <c r="P65">
        <v>1.75</v>
      </c>
      <c r="Q65" t="s">
        <v>1165</v>
      </c>
      <c r="R65" t="s">
        <v>1166</v>
      </c>
      <c r="S65">
        <v>0.7</v>
      </c>
    </row>
    <row r="66" spans="1:19">
      <c r="A66" t="s">
        <v>119</v>
      </c>
      <c r="B66" t="s">
        <v>1160</v>
      </c>
      <c r="C66" t="s">
        <v>1177</v>
      </c>
      <c r="D66" t="s">
        <v>1162</v>
      </c>
      <c r="E66" t="s">
        <v>362</v>
      </c>
      <c r="F66" t="s">
        <v>1294</v>
      </c>
      <c r="G66">
        <v>1</v>
      </c>
      <c r="H66" t="s">
        <v>1295</v>
      </c>
      <c r="I66" s="138">
        <v>45849</v>
      </c>
      <c r="J66" s="138"/>
      <c r="K66" t="s">
        <v>1165</v>
      </c>
      <c r="L66">
        <v>5.56</v>
      </c>
      <c r="M66">
        <v>2.7499999999999998E-3</v>
      </c>
      <c r="N66" t="s">
        <v>1165</v>
      </c>
      <c r="O66">
        <v>3.4038689999999998</v>
      </c>
      <c r="P66">
        <v>3.5</v>
      </c>
      <c r="Q66" t="s">
        <v>1165</v>
      </c>
      <c r="R66" t="s">
        <v>1166</v>
      </c>
      <c r="S66">
        <v>0.75</v>
      </c>
    </row>
    <row r="67" spans="1:19">
      <c r="A67" t="s">
        <v>119</v>
      </c>
      <c r="B67" t="s">
        <v>1160</v>
      </c>
      <c r="C67" t="s">
        <v>1177</v>
      </c>
      <c r="D67" t="s">
        <v>1162</v>
      </c>
      <c r="E67" t="s">
        <v>373</v>
      </c>
      <c r="F67" t="s">
        <v>1296</v>
      </c>
      <c r="G67">
        <v>1</v>
      </c>
      <c r="H67" t="s">
        <v>1297</v>
      </c>
      <c r="I67" s="138">
        <v>45849</v>
      </c>
      <c r="J67" s="138"/>
      <c r="K67" t="s">
        <v>1165</v>
      </c>
      <c r="L67">
        <v>5.87</v>
      </c>
      <c r="M67">
        <v>7.4299999999999995E-4</v>
      </c>
      <c r="N67" t="s">
        <v>1165</v>
      </c>
      <c r="O67">
        <v>5.3499650000000001</v>
      </c>
      <c r="P67">
        <v>1.75</v>
      </c>
      <c r="Q67" t="s">
        <v>1165</v>
      </c>
      <c r="R67" t="s">
        <v>1166</v>
      </c>
      <c r="S67">
        <v>0.7</v>
      </c>
    </row>
    <row r="68" spans="1:19">
      <c r="A68" t="s">
        <v>119</v>
      </c>
      <c r="B68" t="s">
        <v>1160</v>
      </c>
      <c r="C68" t="s">
        <v>1177</v>
      </c>
      <c r="D68" t="s">
        <v>1162</v>
      </c>
      <c r="E68" t="s">
        <v>384</v>
      </c>
      <c r="F68" t="s">
        <v>1298</v>
      </c>
      <c r="G68">
        <v>1</v>
      </c>
      <c r="H68" t="s">
        <v>1299</v>
      </c>
      <c r="I68" s="138">
        <v>45849</v>
      </c>
      <c r="J68" s="138"/>
      <c r="K68" t="s">
        <v>1165</v>
      </c>
      <c r="L68">
        <v>9.34</v>
      </c>
      <c r="M68">
        <v>9.0150000000000004E-3</v>
      </c>
      <c r="N68" t="s">
        <v>1165</v>
      </c>
      <c r="O68">
        <v>3.4038689999999998</v>
      </c>
      <c r="P68">
        <v>3.5</v>
      </c>
      <c r="Q68" t="s">
        <v>1165</v>
      </c>
      <c r="R68" t="s">
        <v>1166</v>
      </c>
      <c r="S68">
        <v>0.75</v>
      </c>
    </row>
    <row r="69" spans="1:19">
      <c r="A69" t="s">
        <v>119</v>
      </c>
      <c r="B69" t="s">
        <v>1160</v>
      </c>
      <c r="C69" t="s">
        <v>1177</v>
      </c>
      <c r="D69" t="s">
        <v>1162</v>
      </c>
      <c r="E69" t="s">
        <v>395</v>
      </c>
      <c r="F69" t="s">
        <v>1300</v>
      </c>
      <c r="G69">
        <v>1</v>
      </c>
      <c r="H69" t="s">
        <v>1301</v>
      </c>
      <c r="I69" s="138">
        <v>45849</v>
      </c>
      <c r="J69" s="138"/>
      <c r="K69" t="s">
        <v>1165</v>
      </c>
      <c r="L69">
        <v>5.33</v>
      </c>
      <c r="M69">
        <v>6.7400000000000001E-4</v>
      </c>
      <c r="N69" t="s">
        <v>1165</v>
      </c>
      <c r="O69">
        <v>5.3499650000000001</v>
      </c>
      <c r="P69">
        <v>1.75</v>
      </c>
      <c r="Q69" t="s">
        <v>1165</v>
      </c>
      <c r="R69" t="s">
        <v>1166</v>
      </c>
      <c r="S69">
        <v>0.7</v>
      </c>
    </row>
    <row r="70" spans="1:19">
      <c r="A70" t="s">
        <v>119</v>
      </c>
      <c r="B70" t="s">
        <v>1160</v>
      </c>
      <c r="C70" t="s">
        <v>1177</v>
      </c>
      <c r="D70" t="s">
        <v>1162</v>
      </c>
      <c r="E70" t="s">
        <v>406</v>
      </c>
      <c r="F70" t="s">
        <v>1302</v>
      </c>
      <c r="G70">
        <v>1</v>
      </c>
      <c r="H70" t="s">
        <v>1303</v>
      </c>
      <c r="I70" s="138">
        <v>45849</v>
      </c>
      <c r="J70" s="138"/>
      <c r="K70" t="s">
        <v>1165</v>
      </c>
      <c r="L70">
        <v>6</v>
      </c>
      <c r="M70">
        <v>2.5690000000000001E-3</v>
      </c>
      <c r="N70" t="s">
        <v>1165</v>
      </c>
      <c r="O70">
        <v>3.4038689999999998</v>
      </c>
      <c r="P70">
        <v>3.5</v>
      </c>
      <c r="Q70" t="s">
        <v>1165</v>
      </c>
      <c r="R70" t="s">
        <v>1166</v>
      </c>
      <c r="S70">
        <v>0.75</v>
      </c>
    </row>
    <row r="71" spans="1:19">
      <c r="A71" t="s">
        <v>119</v>
      </c>
      <c r="B71" t="s">
        <v>1160</v>
      </c>
      <c r="C71" t="s">
        <v>1177</v>
      </c>
      <c r="D71" t="s">
        <v>1162</v>
      </c>
      <c r="E71" t="s">
        <v>417</v>
      </c>
      <c r="F71" t="s">
        <v>1304</v>
      </c>
      <c r="G71">
        <v>1</v>
      </c>
      <c r="H71" t="s">
        <v>1305</v>
      </c>
      <c r="I71" s="138">
        <v>45849</v>
      </c>
      <c r="J71" s="138"/>
      <c r="K71" t="s">
        <v>1165</v>
      </c>
      <c r="L71">
        <v>5.13</v>
      </c>
      <c r="M71">
        <v>5.13E-4</v>
      </c>
      <c r="N71" t="s">
        <v>1165</v>
      </c>
      <c r="O71">
        <v>5.3499650000000001</v>
      </c>
      <c r="P71">
        <v>1.75</v>
      </c>
      <c r="Q71" t="s">
        <v>1165</v>
      </c>
      <c r="R71" t="s">
        <v>1166</v>
      </c>
      <c r="S71">
        <v>0.7</v>
      </c>
    </row>
    <row r="72" spans="1:19">
      <c r="A72" t="s">
        <v>119</v>
      </c>
      <c r="B72" t="s">
        <v>1160</v>
      </c>
      <c r="C72" t="s">
        <v>1177</v>
      </c>
      <c r="D72" t="s">
        <v>1162</v>
      </c>
      <c r="E72" t="s">
        <v>428</v>
      </c>
      <c r="F72" t="s">
        <v>1306</v>
      </c>
      <c r="G72">
        <v>1</v>
      </c>
      <c r="H72" t="s">
        <v>1307</v>
      </c>
      <c r="I72" s="138">
        <v>45849</v>
      </c>
      <c r="J72" s="138"/>
      <c r="K72" t="s">
        <v>1165</v>
      </c>
      <c r="L72">
        <v>14.75</v>
      </c>
      <c r="M72">
        <v>1.805E-2</v>
      </c>
      <c r="N72" t="s">
        <v>1165</v>
      </c>
      <c r="O72">
        <v>3.4038689999999998</v>
      </c>
      <c r="P72">
        <v>3.5</v>
      </c>
      <c r="Q72" t="s">
        <v>1165</v>
      </c>
      <c r="R72" t="s">
        <v>1166</v>
      </c>
      <c r="S72">
        <v>0.75</v>
      </c>
    </row>
    <row r="73" spans="1:19">
      <c r="A73" t="s">
        <v>119</v>
      </c>
      <c r="B73" t="s">
        <v>1160</v>
      </c>
      <c r="C73" t="s">
        <v>1177</v>
      </c>
      <c r="D73" t="s">
        <v>1162</v>
      </c>
      <c r="E73" t="s">
        <v>439</v>
      </c>
      <c r="F73" t="s">
        <v>1308</v>
      </c>
      <c r="G73">
        <v>1</v>
      </c>
      <c r="H73" t="s">
        <v>1309</v>
      </c>
      <c r="I73" s="138">
        <v>45849</v>
      </c>
      <c r="J73" s="138"/>
      <c r="K73" t="s">
        <v>1165</v>
      </c>
      <c r="L73">
        <v>13.82</v>
      </c>
      <c r="M73">
        <v>1.5560000000000001E-3</v>
      </c>
      <c r="N73" t="s">
        <v>1165</v>
      </c>
      <c r="O73">
        <v>5.3499650000000001</v>
      </c>
      <c r="P73">
        <v>1.75</v>
      </c>
      <c r="Q73" t="s">
        <v>1165</v>
      </c>
      <c r="R73" t="s">
        <v>1166</v>
      </c>
      <c r="S73">
        <v>0.7</v>
      </c>
    </row>
    <row r="74" spans="1:19">
      <c r="A74" t="s">
        <v>119</v>
      </c>
      <c r="B74" t="s">
        <v>1160</v>
      </c>
      <c r="C74" t="s">
        <v>1177</v>
      </c>
      <c r="D74" t="s">
        <v>1162</v>
      </c>
      <c r="E74" t="s">
        <v>450</v>
      </c>
      <c r="F74" t="s">
        <v>1310</v>
      </c>
      <c r="G74">
        <v>1</v>
      </c>
      <c r="H74" t="s">
        <v>1311</v>
      </c>
      <c r="I74" s="138">
        <v>45849</v>
      </c>
      <c r="J74" s="138"/>
      <c r="K74" t="s">
        <v>1165</v>
      </c>
      <c r="L74">
        <v>7.43</v>
      </c>
      <c r="M74">
        <v>4.7289999999999997E-3</v>
      </c>
      <c r="N74" t="s">
        <v>1165</v>
      </c>
      <c r="O74">
        <v>3.4038689999999998</v>
      </c>
      <c r="P74">
        <v>3.5</v>
      </c>
      <c r="Q74" t="s">
        <v>1165</v>
      </c>
      <c r="R74" t="s">
        <v>1166</v>
      </c>
      <c r="S74">
        <v>0.75</v>
      </c>
    </row>
    <row r="75" spans="1:19">
      <c r="A75" t="s">
        <v>119</v>
      </c>
      <c r="B75" t="s">
        <v>1160</v>
      </c>
      <c r="C75" t="s">
        <v>1177</v>
      </c>
      <c r="D75" t="s">
        <v>1162</v>
      </c>
      <c r="E75" t="s">
        <v>461</v>
      </c>
      <c r="F75" t="s">
        <v>1312</v>
      </c>
      <c r="G75">
        <v>1</v>
      </c>
      <c r="H75" t="s">
        <v>1313</v>
      </c>
      <c r="I75" s="138">
        <v>45849</v>
      </c>
      <c r="J75" s="138"/>
      <c r="K75" t="s">
        <v>1165</v>
      </c>
      <c r="L75">
        <v>6.79</v>
      </c>
      <c r="M75">
        <v>8.2299999999999995E-4</v>
      </c>
      <c r="N75" t="s">
        <v>1165</v>
      </c>
      <c r="O75">
        <v>5.3499650000000001</v>
      </c>
      <c r="P75">
        <v>1.75</v>
      </c>
      <c r="Q75" t="s">
        <v>1165</v>
      </c>
      <c r="R75" t="s">
        <v>1166</v>
      </c>
      <c r="S75">
        <v>0.7</v>
      </c>
    </row>
    <row r="76" spans="1:19">
      <c r="A76" t="s">
        <v>119</v>
      </c>
      <c r="B76" t="s">
        <v>1160</v>
      </c>
      <c r="C76" t="s">
        <v>1177</v>
      </c>
      <c r="D76" t="s">
        <v>1162</v>
      </c>
      <c r="E76" t="s">
        <v>472</v>
      </c>
      <c r="F76" t="s">
        <v>1314</v>
      </c>
      <c r="G76">
        <v>1</v>
      </c>
      <c r="H76" t="s">
        <v>1315</v>
      </c>
      <c r="I76" s="138">
        <v>45849</v>
      </c>
      <c r="J76" s="138"/>
      <c r="K76" t="s">
        <v>1165</v>
      </c>
      <c r="L76">
        <v>10.18</v>
      </c>
      <c r="M76">
        <v>9.7260000000000003E-3</v>
      </c>
      <c r="N76" t="s">
        <v>1165</v>
      </c>
      <c r="O76">
        <v>3.4038689999999998</v>
      </c>
      <c r="P76">
        <v>3.5</v>
      </c>
      <c r="Q76" t="s">
        <v>1165</v>
      </c>
      <c r="R76" t="s">
        <v>1166</v>
      </c>
      <c r="S76">
        <v>0.75</v>
      </c>
    </row>
    <row r="77" spans="1:19">
      <c r="A77" t="s">
        <v>119</v>
      </c>
      <c r="B77" t="s">
        <v>1160</v>
      </c>
      <c r="C77" t="s">
        <v>1177</v>
      </c>
      <c r="D77" t="s">
        <v>1162</v>
      </c>
      <c r="E77" t="s">
        <v>483</v>
      </c>
      <c r="F77" t="s">
        <v>1316</v>
      </c>
      <c r="G77">
        <v>1</v>
      </c>
      <c r="H77" t="s">
        <v>1317</v>
      </c>
      <c r="I77" s="138">
        <v>45849</v>
      </c>
      <c r="J77" s="138"/>
      <c r="K77" t="s">
        <v>1165</v>
      </c>
      <c r="L77">
        <v>10.15</v>
      </c>
      <c r="M77">
        <v>1.3140000000000001E-3</v>
      </c>
      <c r="N77" t="s">
        <v>1165</v>
      </c>
      <c r="O77">
        <v>5.3499650000000001</v>
      </c>
      <c r="P77">
        <v>1.75</v>
      </c>
      <c r="Q77" t="s">
        <v>1165</v>
      </c>
      <c r="R77" t="s">
        <v>1166</v>
      </c>
      <c r="S77">
        <v>0.7</v>
      </c>
    </row>
    <row r="78" spans="1:19">
      <c r="A78" t="s">
        <v>119</v>
      </c>
      <c r="B78" t="s">
        <v>1160</v>
      </c>
      <c r="C78" t="s">
        <v>1177</v>
      </c>
      <c r="D78" t="s">
        <v>1162</v>
      </c>
      <c r="E78" t="s">
        <v>494</v>
      </c>
      <c r="F78" t="s">
        <v>1318</v>
      </c>
      <c r="G78">
        <v>1</v>
      </c>
      <c r="H78" t="s">
        <v>1319</v>
      </c>
      <c r="I78" s="138">
        <v>45849</v>
      </c>
      <c r="J78" s="138"/>
      <c r="K78" t="s">
        <v>1165</v>
      </c>
      <c r="L78">
        <v>6.53</v>
      </c>
      <c r="M78">
        <v>3.7309999999999999E-3</v>
      </c>
      <c r="N78" t="s">
        <v>1165</v>
      </c>
      <c r="O78">
        <v>3.4038689999999998</v>
      </c>
      <c r="P78">
        <v>3.5</v>
      </c>
      <c r="Q78" t="s">
        <v>1165</v>
      </c>
      <c r="R78" t="s">
        <v>1166</v>
      </c>
      <c r="S78">
        <v>0.75</v>
      </c>
    </row>
    <row r="79" spans="1:19">
      <c r="A79" t="s">
        <v>119</v>
      </c>
      <c r="B79" t="s">
        <v>1160</v>
      </c>
      <c r="C79" t="s">
        <v>1177</v>
      </c>
      <c r="D79" t="s">
        <v>1162</v>
      </c>
      <c r="E79" t="s">
        <v>505</v>
      </c>
      <c r="F79" t="s">
        <v>1320</v>
      </c>
      <c r="G79">
        <v>1</v>
      </c>
      <c r="H79" t="s">
        <v>1321</v>
      </c>
      <c r="I79" s="138">
        <v>45849</v>
      </c>
      <c r="J79" s="138"/>
      <c r="K79" t="s">
        <v>1165</v>
      </c>
      <c r="L79">
        <v>6.36</v>
      </c>
      <c r="M79">
        <v>8.0500000000000005E-4</v>
      </c>
      <c r="N79" t="s">
        <v>1165</v>
      </c>
      <c r="O79">
        <v>5.3499650000000001</v>
      </c>
      <c r="P79">
        <v>1.75</v>
      </c>
      <c r="Q79" t="s">
        <v>1165</v>
      </c>
      <c r="R79" t="s">
        <v>1166</v>
      </c>
      <c r="S79">
        <v>0.7</v>
      </c>
    </row>
    <row r="80" spans="1:19">
      <c r="A80" t="s">
        <v>119</v>
      </c>
      <c r="B80" t="s">
        <v>1160</v>
      </c>
      <c r="C80" t="s">
        <v>1177</v>
      </c>
      <c r="D80" t="s">
        <v>1162</v>
      </c>
      <c r="E80" t="s">
        <v>516</v>
      </c>
      <c r="F80" t="s">
        <v>1322</v>
      </c>
      <c r="G80">
        <v>1</v>
      </c>
      <c r="H80" t="s">
        <v>1323</v>
      </c>
      <c r="I80" s="138">
        <v>45849</v>
      </c>
      <c r="J80" s="138"/>
      <c r="K80" t="s">
        <v>1165</v>
      </c>
      <c r="L80">
        <v>7.15</v>
      </c>
      <c r="M80">
        <v>4.594E-3</v>
      </c>
      <c r="N80" t="s">
        <v>1165</v>
      </c>
      <c r="O80">
        <v>3.4038689999999998</v>
      </c>
      <c r="P80">
        <v>3.5</v>
      </c>
      <c r="Q80" t="s">
        <v>1165</v>
      </c>
      <c r="R80" t="s">
        <v>1166</v>
      </c>
      <c r="S80">
        <v>0.75</v>
      </c>
    </row>
    <row r="81" spans="1:19">
      <c r="A81" t="s">
        <v>119</v>
      </c>
      <c r="B81" t="s">
        <v>1160</v>
      </c>
      <c r="C81" t="s">
        <v>1177</v>
      </c>
      <c r="D81" t="s">
        <v>1162</v>
      </c>
      <c r="E81" t="s">
        <v>527</v>
      </c>
      <c r="F81" t="s">
        <v>1324</v>
      </c>
      <c r="G81">
        <v>1</v>
      </c>
      <c r="H81" t="s">
        <v>1325</v>
      </c>
      <c r="I81" s="138">
        <v>45849</v>
      </c>
      <c r="J81" s="138"/>
      <c r="K81" t="s">
        <v>1165</v>
      </c>
      <c r="L81">
        <v>6.64</v>
      </c>
      <c r="M81">
        <v>8.4000000000000003E-4</v>
      </c>
      <c r="N81" t="s">
        <v>1165</v>
      </c>
      <c r="O81">
        <v>5.3499650000000001</v>
      </c>
      <c r="P81">
        <v>1.75</v>
      </c>
      <c r="Q81" t="s">
        <v>1165</v>
      </c>
      <c r="R81" t="s">
        <v>1166</v>
      </c>
      <c r="S81">
        <v>0.7</v>
      </c>
    </row>
    <row r="82" spans="1:19">
      <c r="A82" t="s">
        <v>119</v>
      </c>
      <c r="B82" t="s">
        <v>1160</v>
      </c>
      <c r="C82" t="s">
        <v>1177</v>
      </c>
      <c r="D82" t="s">
        <v>1162</v>
      </c>
      <c r="E82" t="s">
        <v>538</v>
      </c>
      <c r="F82" t="s">
        <v>1326</v>
      </c>
      <c r="G82">
        <v>1</v>
      </c>
      <c r="H82" t="s">
        <v>1327</v>
      </c>
      <c r="I82" s="138">
        <v>45849</v>
      </c>
      <c r="J82" s="138"/>
      <c r="K82" t="s">
        <v>1165</v>
      </c>
      <c r="L82">
        <v>9.07</v>
      </c>
      <c r="M82">
        <v>4.8849999999999996E-3</v>
      </c>
      <c r="N82" t="s">
        <v>1165</v>
      </c>
      <c r="O82">
        <v>3.4038689999999998</v>
      </c>
      <c r="P82">
        <v>3.5</v>
      </c>
      <c r="Q82" t="s">
        <v>1165</v>
      </c>
      <c r="R82" t="s">
        <v>1166</v>
      </c>
      <c r="S82">
        <v>0.75</v>
      </c>
    </row>
    <row r="83" spans="1:19">
      <c r="A83" t="s">
        <v>119</v>
      </c>
      <c r="B83" t="s">
        <v>1160</v>
      </c>
      <c r="C83" t="s">
        <v>1177</v>
      </c>
      <c r="D83" t="s">
        <v>1162</v>
      </c>
      <c r="E83" t="s">
        <v>549</v>
      </c>
      <c r="F83" t="s">
        <v>1328</v>
      </c>
      <c r="G83">
        <v>1</v>
      </c>
      <c r="H83" t="s">
        <v>1329</v>
      </c>
      <c r="I83" s="138">
        <v>45849</v>
      </c>
      <c r="J83" s="138"/>
      <c r="K83" t="s">
        <v>1165</v>
      </c>
      <c r="L83">
        <v>10.89</v>
      </c>
      <c r="M83">
        <v>1.09E-3</v>
      </c>
      <c r="N83" t="s">
        <v>1165</v>
      </c>
      <c r="O83">
        <v>5.3499650000000001</v>
      </c>
      <c r="P83">
        <v>1.75</v>
      </c>
      <c r="Q83" t="s">
        <v>1165</v>
      </c>
      <c r="R83" t="s">
        <v>1166</v>
      </c>
      <c r="S83">
        <v>0.7</v>
      </c>
    </row>
    <row r="84" spans="1:19">
      <c r="A84" t="s">
        <v>119</v>
      </c>
      <c r="B84" t="s">
        <v>1160</v>
      </c>
      <c r="C84" t="s">
        <v>1177</v>
      </c>
      <c r="D84" t="s">
        <v>1162</v>
      </c>
      <c r="E84" t="s">
        <v>560</v>
      </c>
      <c r="F84" t="s">
        <v>1330</v>
      </c>
      <c r="G84">
        <v>1</v>
      </c>
      <c r="H84" t="s">
        <v>1331</v>
      </c>
      <c r="I84" s="138">
        <v>45849</v>
      </c>
      <c r="J84" s="138"/>
      <c r="K84" t="s">
        <v>1165</v>
      </c>
      <c r="L84">
        <v>6.86</v>
      </c>
      <c r="M84">
        <v>3.3899999999999998E-3</v>
      </c>
      <c r="N84" t="s">
        <v>1165</v>
      </c>
      <c r="O84">
        <v>3.4038689999999998</v>
      </c>
      <c r="P84">
        <v>3.5</v>
      </c>
      <c r="Q84" t="s">
        <v>1165</v>
      </c>
      <c r="R84" t="s">
        <v>1166</v>
      </c>
      <c r="S84">
        <v>0.75</v>
      </c>
    </row>
    <row r="85" spans="1:19">
      <c r="A85" t="s">
        <v>119</v>
      </c>
      <c r="B85" t="s">
        <v>1160</v>
      </c>
      <c r="C85" t="s">
        <v>1177</v>
      </c>
      <c r="D85" t="s">
        <v>1162</v>
      </c>
      <c r="E85" t="s">
        <v>571</v>
      </c>
      <c r="F85" t="s">
        <v>1332</v>
      </c>
      <c r="G85">
        <v>1</v>
      </c>
      <c r="H85" t="s">
        <v>1333</v>
      </c>
      <c r="I85" s="138">
        <v>45849</v>
      </c>
      <c r="J85" s="138"/>
      <c r="K85" t="s">
        <v>1165</v>
      </c>
      <c r="L85">
        <v>6.89</v>
      </c>
      <c r="M85">
        <v>6.8999999999999997E-4</v>
      </c>
      <c r="N85" t="s">
        <v>1165</v>
      </c>
      <c r="O85">
        <v>5.3499650000000001</v>
      </c>
      <c r="P85">
        <v>1.75</v>
      </c>
      <c r="Q85" t="s">
        <v>1165</v>
      </c>
      <c r="R85" t="s">
        <v>1166</v>
      </c>
      <c r="S85">
        <v>0.7</v>
      </c>
    </row>
    <row r="86" spans="1:19">
      <c r="A86" t="s">
        <v>119</v>
      </c>
      <c r="B86" t="s">
        <v>1160</v>
      </c>
      <c r="C86" t="s">
        <v>1177</v>
      </c>
      <c r="D86" t="s">
        <v>1162</v>
      </c>
      <c r="E86" t="s">
        <v>582</v>
      </c>
      <c r="F86" t="s">
        <v>1334</v>
      </c>
      <c r="G86">
        <v>1</v>
      </c>
      <c r="H86" t="s">
        <v>1335</v>
      </c>
      <c r="I86" s="138">
        <v>45849</v>
      </c>
      <c r="J86" s="138"/>
      <c r="K86" t="s">
        <v>1165</v>
      </c>
      <c r="L86">
        <v>11.02</v>
      </c>
      <c r="M86">
        <v>7.2119999999999997E-3</v>
      </c>
      <c r="N86" t="s">
        <v>1165</v>
      </c>
      <c r="O86">
        <v>3.4038689999999998</v>
      </c>
      <c r="P86">
        <v>3.5</v>
      </c>
      <c r="Q86" t="s">
        <v>1165</v>
      </c>
      <c r="R86" t="s">
        <v>1166</v>
      </c>
      <c r="S86">
        <v>0.75</v>
      </c>
    </row>
    <row r="87" spans="1:19">
      <c r="A87" t="s">
        <v>119</v>
      </c>
      <c r="B87" t="s">
        <v>1160</v>
      </c>
      <c r="C87" t="s">
        <v>1177</v>
      </c>
      <c r="D87" t="s">
        <v>1162</v>
      </c>
      <c r="E87" t="s">
        <v>593</v>
      </c>
      <c r="F87" t="s">
        <v>1336</v>
      </c>
      <c r="G87">
        <v>1</v>
      </c>
      <c r="H87" t="s">
        <v>1337</v>
      </c>
      <c r="I87" s="138">
        <v>45849</v>
      </c>
      <c r="J87" s="138"/>
      <c r="K87" t="s">
        <v>1165</v>
      </c>
      <c r="L87">
        <v>12.1</v>
      </c>
      <c r="M87">
        <v>1.2110000000000001E-3</v>
      </c>
      <c r="N87" t="s">
        <v>1165</v>
      </c>
      <c r="O87">
        <v>5.3499650000000001</v>
      </c>
      <c r="P87">
        <v>1.75</v>
      </c>
      <c r="Q87" t="s">
        <v>1165</v>
      </c>
      <c r="R87" t="s">
        <v>1166</v>
      </c>
      <c r="S87">
        <v>0.7</v>
      </c>
    </row>
    <row r="88" spans="1:19">
      <c r="A88" t="s">
        <v>119</v>
      </c>
      <c r="B88" t="s">
        <v>1160</v>
      </c>
      <c r="C88" t="s">
        <v>1177</v>
      </c>
      <c r="D88" t="s">
        <v>1162</v>
      </c>
      <c r="E88" t="s">
        <v>604</v>
      </c>
      <c r="F88" t="s">
        <v>1338</v>
      </c>
      <c r="G88">
        <v>1</v>
      </c>
      <c r="H88" t="s">
        <v>1339</v>
      </c>
      <c r="I88" s="138">
        <v>45849</v>
      </c>
      <c r="J88" s="138"/>
      <c r="K88" t="s">
        <v>1165</v>
      </c>
      <c r="L88">
        <v>11.4</v>
      </c>
      <c r="M88">
        <v>9.1249999999999994E-3</v>
      </c>
      <c r="N88" t="s">
        <v>1165</v>
      </c>
      <c r="O88">
        <v>3.4038689999999998</v>
      </c>
      <c r="P88">
        <v>3.5</v>
      </c>
      <c r="Q88" t="s">
        <v>1165</v>
      </c>
      <c r="R88" t="s">
        <v>1166</v>
      </c>
      <c r="S88">
        <v>0.75</v>
      </c>
    </row>
    <row r="89" spans="1:19">
      <c r="A89" t="s">
        <v>119</v>
      </c>
      <c r="B89" t="s">
        <v>1160</v>
      </c>
      <c r="C89" t="s">
        <v>1177</v>
      </c>
      <c r="D89" t="s">
        <v>1162</v>
      </c>
      <c r="E89" t="s">
        <v>615</v>
      </c>
      <c r="F89" t="s">
        <v>1340</v>
      </c>
      <c r="G89">
        <v>1</v>
      </c>
      <c r="H89" t="s">
        <v>1341</v>
      </c>
      <c r="I89" s="138">
        <v>45849</v>
      </c>
      <c r="J89" s="138"/>
      <c r="K89" t="s">
        <v>1165</v>
      </c>
      <c r="L89">
        <v>9.8699999999999992</v>
      </c>
      <c r="M89">
        <v>9.8799999999999995E-4</v>
      </c>
      <c r="N89" t="s">
        <v>1165</v>
      </c>
      <c r="O89">
        <v>5.3499650000000001</v>
      </c>
      <c r="P89">
        <v>1.75</v>
      </c>
      <c r="Q89" t="s">
        <v>1165</v>
      </c>
      <c r="R89" t="s">
        <v>1166</v>
      </c>
      <c r="S89">
        <v>0.7</v>
      </c>
    </row>
    <row r="90" spans="1:19">
      <c r="A90" t="s">
        <v>119</v>
      </c>
      <c r="B90" t="s">
        <v>1160</v>
      </c>
      <c r="C90" t="s">
        <v>1177</v>
      </c>
      <c r="D90" t="s">
        <v>1162</v>
      </c>
      <c r="E90" t="s">
        <v>626</v>
      </c>
      <c r="F90" t="s">
        <v>1342</v>
      </c>
      <c r="G90">
        <v>1</v>
      </c>
      <c r="H90" t="s">
        <v>1343</v>
      </c>
      <c r="I90" s="138">
        <v>45849</v>
      </c>
      <c r="J90" s="138"/>
      <c r="K90" t="s">
        <v>1165</v>
      </c>
      <c r="L90">
        <v>5</v>
      </c>
      <c r="M90">
        <v>9.3099999999999997E-4</v>
      </c>
      <c r="N90" t="s">
        <v>1165</v>
      </c>
      <c r="O90">
        <v>3.4038689999999998</v>
      </c>
      <c r="P90">
        <v>3.5</v>
      </c>
      <c r="Q90" t="s">
        <v>1165</v>
      </c>
      <c r="R90" t="s">
        <v>1166</v>
      </c>
      <c r="S90">
        <v>0.75</v>
      </c>
    </row>
    <row r="91" spans="1:19">
      <c r="A91" t="s">
        <v>119</v>
      </c>
      <c r="B91" t="s">
        <v>1160</v>
      </c>
      <c r="C91" t="s">
        <v>1177</v>
      </c>
      <c r="D91" t="s">
        <v>1162</v>
      </c>
      <c r="E91" t="s">
        <v>637</v>
      </c>
      <c r="F91" t="s">
        <v>1344</v>
      </c>
      <c r="G91">
        <v>1</v>
      </c>
      <c r="H91" t="s">
        <v>1345</v>
      </c>
      <c r="I91" s="138">
        <v>45849</v>
      </c>
      <c r="J91" s="138"/>
      <c r="K91" t="s">
        <v>1165</v>
      </c>
      <c r="L91">
        <v>4.47</v>
      </c>
      <c r="M91">
        <v>2.2499999999999999E-4</v>
      </c>
      <c r="N91" t="s">
        <v>1165</v>
      </c>
      <c r="O91">
        <v>5.3499650000000001</v>
      </c>
      <c r="P91">
        <v>1.75</v>
      </c>
      <c r="Q91" t="s">
        <v>1165</v>
      </c>
      <c r="R91" t="s">
        <v>1166</v>
      </c>
      <c r="S91">
        <v>0.7</v>
      </c>
    </row>
    <row r="92" spans="1:19">
      <c r="A92" t="s">
        <v>119</v>
      </c>
      <c r="B92" t="s">
        <v>1160</v>
      </c>
      <c r="C92" t="s">
        <v>1177</v>
      </c>
      <c r="D92" t="s">
        <v>1162</v>
      </c>
      <c r="E92" t="s">
        <v>648</v>
      </c>
      <c r="F92" t="s">
        <v>1346</v>
      </c>
      <c r="G92">
        <v>1</v>
      </c>
      <c r="H92" t="s">
        <v>1347</v>
      </c>
      <c r="I92" s="138">
        <v>45849</v>
      </c>
      <c r="J92" s="138"/>
      <c r="K92" t="s">
        <v>1165</v>
      </c>
      <c r="L92">
        <v>7.98</v>
      </c>
      <c r="M92">
        <v>7.2779999999999997E-3</v>
      </c>
      <c r="N92" t="s">
        <v>1165</v>
      </c>
      <c r="O92">
        <v>3.4038689999999998</v>
      </c>
      <c r="P92">
        <v>3.5</v>
      </c>
      <c r="Q92" t="s">
        <v>1165</v>
      </c>
      <c r="R92" t="s">
        <v>1166</v>
      </c>
      <c r="S92">
        <v>0.75</v>
      </c>
    </row>
    <row r="93" spans="1:19">
      <c r="A93" t="s">
        <v>119</v>
      </c>
      <c r="B93" t="s">
        <v>1160</v>
      </c>
      <c r="C93" t="s">
        <v>1177</v>
      </c>
      <c r="D93" t="s">
        <v>1162</v>
      </c>
      <c r="E93" t="s">
        <v>659</v>
      </c>
      <c r="F93" t="s">
        <v>1348</v>
      </c>
      <c r="G93">
        <v>1</v>
      </c>
      <c r="H93" t="s">
        <v>1349</v>
      </c>
      <c r="I93" s="138">
        <v>45849</v>
      </c>
      <c r="J93" s="138"/>
      <c r="K93" t="s">
        <v>1165</v>
      </c>
      <c r="L93">
        <v>7.06</v>
      </c>
      <c r="M93">
        <v>1.0529999999999999E-3</v>
      </c>
      <c r="N93" t="s">
        <v>1165</v>
      </c>
      <c r="O93">
        <v>5.3499650000000001</v>
      </c>
      <c r="P93">
        <v>1.75</v>
      </c>
      <c r="Q93" t="s">
        <v>1165</v>
      </c>
      <c r="R93" t="s">
        <v>1166</v>
      </c>
      <c r="S93">
        <v>0.7</v>
      </c>
    </row>
    <row r="94" spans="1:19">
      <c r="A94" t="s">
        <v>119</v>
      </c>
      <c r="B94" t="s">
        <v>1160</v>
      </c>
      <c r="C94" t="s">
        <v>1177</v>
      </c>
      <c r="D94" t="s">
        <v>1162</v>
      </c>
      <c r="E94" t="s">
        <v>133</v>
      </c>
      <c r="F94" t="s">
        <v>1350</v>
      </c>
      <c r="G94">
        <v>1</v>
      </c>
      <c r="H94" t="s">
        <v>1351</v>
      </c>
      <c r="I94" s="138">
        <v>45849</v>
      </c>
      <c r="J94" s="138"/>
      <c r="K94" t="s">
        <v>1165</v>
      </c>
      <c r="L94">
        <v>11.28</v>
      </c>
      <c r="M94">
        <v>1.2345E-2</v>
      </c>
      <c r="N94" t="s">
        <v>1165</v>
      </c>
      <c r="O94">
        <v>3.0616300000000001</v>
      </c>
      <c r="P94">
        <v>2.5</v>
      </c>
      <c r="Q94" t="s">
        <v>1165</v>
      </c>
      <c r="R94" t="s">
        <v>1166</v>
      </c>
      <c r="S94">
        <v>0.75</v>
      </c>
    </row>
    <row r="95" spans="1:19">
      <c r="A95" t="s">
        <v>119</v>
      </c>
      <c r="B95" t="s">
        <v>1160</v>
      </c>
      <c r="C95" t="s">
        <v>1177</v>
      </c>
      <c r="D95" t="s">
        <v>1162</v>
      </c>
      <c r="E95" t="s">
        <v>174</v>
      </c>
      <c r="F95" t="s">
        <v>1352</v>
      </c>
      <c r="G95">
        <v>1</v>
      </c>
      <c r="H95" t="s">
        <v>1353</v>
      </c>
      <c r="I95" s="138">
        <v>45849</v>
      </c>
      <c r="J95" s="138"/>
      <c r="K95" t="s">
        <v>1165</v>
      </c>
      <c r="L95">
        <v>7.54</v>
      </c>
      <c r="M95">
        <v>8.4900000000000004E-4</v>
      </c>
      <c r="N95" t="s">
        <v>1165</v>
      </c>
      <c r="O95">
        <v>5.0305530000000003</v>
      </c>
      <c r="P95">
        <v>1.25</v>
      </c>
      <c r="Q95" t="s">
        <v>1165</v>
      </c>
      <c r="R95" t="s">
        <v>1166</v>
      </c>
      <c r="S95">
        <v>0.7</v>
      </c>
    </row>
    <row r="96" spans="1:19">
      <c r="A96" t="s">
        <v>119</v>
      </c>
      <c r="B96" t="s">
        <v>1160</v>
      </c>
      <c r="C96" t="s">
        <v>1177</v>
      </c>
      <c r="D96" t="s">
        <v>1162</v>
      </c>
      <c r="E96" t="s">
        <v>209</v>
      </c>
      <c r="F96" t="s">
        <v>1354</v>
      </c>
      <c r="G96">
        <v>1</v>
      </c>
      <c r="H96" t="s">
        <v>1355</v>
      </c>
      <c r="I96" s="138">
        <v>45849</v>
      </c>
      <c r="J96" s="138"/>
      <c r="K96" t="s">
        <v>1165</v>
      </c>
      <c r="L96">
        <v>6.56</v>
      </c>
      <c r="M96">
        <v>3.8769999999999998E-3</v>
      </c>
      <c r="N96" t="s">
        <v>1165</v>
      </c>
      <c r="O96">
        <v>3.0616300000000001</v>
      </c>
      <c r="P96">
        <v>2.5</v>
      </c>
      <c r="Q96" t="s">
        <v>1165</v>
      </c>
      <c r="R96" t="s">
        <v>1166</v>
      </c>
      <c r="S96">
        <v>0.75</v>
      </c>
    </row>
    <row r="97" spans="1:19">
      <c r="A97" t="s">
        <v>119</v>
      </c>
      <c r="B97" t="s">
        <v>1160</v>
      </c>
      <c r="C97" t="s">
        <v>1177</v>
      </c>
      <c r="D97" t="s">
        <v>1162</v>
      </c>
      <c r="E97" t="s">
        <v>228</v>
      </c>
      <c r="F97" t="s">
        <v>1356</v>
      </c>
      <c r="G97">
        <v>1</v>
      </c>
      <c r="H97" t="s">
        <v>1357</v>
      </c>
      <c r="I97" s="138">
        <v>45849</v>
      </c>
      <c r="J97" s="138"/>
      <c r="K97" t="s">
        <v>1165</v>
      </c>
      <c r="L97">
        <v>6.75</v>
      </c>
      <c r="M97">
        <v>7.5900000000000002E-4</v>
      </c>
      <c r="N97" t="s">
        <v>1165</v>
      </c>
      <c r="O97">
        <v>5.0305530000000003</v>
      </c>
      <c r="P97">
        <v>1.25</v>
      </c>
      <c r="Q97" t="s">
        <v>1165</v>
      </c>
      <c r="R97" t="s">
        <v>1166</v>
      </c>
      <c r="S97">
        <v>0.7</v>
      </c>
    </row>
    <row r="98" spans="1:19">
      <c r="A98" t="s">
        <v>119</v>
      </c>
      <c r="B98" t="s">
        <v>1160</v>
      </c>
      <c r="C98" t="s">
        <v>1177</v>
      </c>
      <c r="D98" t="s">
        <v>1162</v>
      </c>
      <c r="E98" t="s">
        <v>239</v>
      </c>
      <c r="F98" t="s">
        <v>1358</v>
      </c>
      <c r="G98">
        <v>1</v>
      </c>
      <c r="H98" t="s">
        <v>1359</v>
      </c>
      <c r="I98" s="138">
        <v>45849</v>
      </c>
      <c r="J98" s="138"/>
      <c r="K98" t="s">
        <v>1165</v>
      </c>
      <c r="L98">
        <v>16.13</v>
      </c>
      <c r="M98">
        <v>1.2453000000000001E-2</v>
      </c>
      <c r="N98" t="s">
        <v>1165</v>
      </c>
      <c r="O98">
        <v>3.0616300000000001</v>
      </c>
      <c r="P98">
        <v>2.5</v>
      </c>
      <c r="Q98" t="s">
        <v>1165</v>
      </c>
      <c r="R98" t="s">
        <v>1166</v>
      </c>
      <c r="S98">
        <v>0.75</v>
      </c>
    </row>
    <row r="99" spans="1:19">
      <c r="A99" t="s">
        <v>119</v>
      </c>
      <c r="B99" t="s">
        <v>1160</v>
      </c>
      <c r="C99" t="s">
        <v>1177</v>
      </c>
      <c r="D99" t="s">
        <v>1162</v>
      </c>
      <c r="E99" t="s">
        <v>250</v>
      </c>
      <c r="F99" t="s">
        <v>1360</v>
      </c>
      <c r="G99">
        <v>1</v>
      </c>
      <c r="H99" t="s">
        <v>1361</v>
      </c>
      <c r="I99" s="138">
        <v>45849</v>
      </c>
      <c r="J99" s="138"/>
      <c r="K99" t="s">
        <v>1165</v>
      </c>
      <c r="L99">
        <v>3.43</v>
      </c>
      <c r="M99">
        <v>1.73E-4</v>
      </c>
      <c r="N99" t="s">
        <v>1165</v>
      </c>
      <c r="O99">
        <v>5.0305530000000003</v>
      </c>
      <c r="P99">
        <v>1.25</v>
      </c>
      <c r="Q99" t="s">
        <v>1165</v>
      </c>
      <c r="R99" t="s">
        <v>1166</v>
      </c>
      <c r="S99">
        <v>0.7</v>
      </c>
    </row>
    <row r="100" spans="1:19">
      <c r="A100" t="s">
        <v>119</v>
      </c>
      <c r="B100" t="s">
        <v>1160</v>
      </c>
      <c r="C100" t="s">
        <v>1177</v>
      </c>
      <c r="D100" t="s">
        <v>1162</v>
      </c>
      <c r="E100" t="s">
        <v>261</v>
      </c>
      <c r="F100" t="s">
        <v>1362</v>
      </c>
      <c r="G100">
        <v>1</v>
      </c>
      <c r="H100" t="s">
        <v>1363</v>
      </c>
      <c r="I100" s="138">
        <v>45849</v>
      </c>
      <c r="J100" s="138"/>
      <c r="K100" t="s">
        <v>1165</v>
      </c>
      <c r="L100">
        <v>8.76</v>
      </c>
      <c r="M100">
        <v>1.0629999999999999E-3</v>
      </c>
      <c r="N100" t="s">
        <v>1165</v>
      </c>
      <c r="O100">
        <v>5.0305530000000003</v>
      </c>
      <c r="P100">
        <v>1.25</v>
      </c>
      <c r="Q100" t="s">
        <v>1165</v>
      </c>
      <c r="R100" t="s">
        <v>1166</v>
      </c>
      <c r="S100">
        <v>0.7</v>
      </c>
    </row>
    <row r="101" spans="1:19">
      <c r="A101" t="s">
        <v>119</v>
      </c>
      <c r="B101" t="s">
        <v>1160</v>
      </c>
      <c r="C101" t="s">
        <v>1177</v>
      </c>
      <c r="D101" t="s">
        <v>1162</v>
      </c>
      <c r="E101" t="s">
        <v>272</v>
      </c>
      <c r="F101" t="s">
        <v>1364</v>
      </c>
      <c r="G101">
        <v>1</v>
      </c>
      <c r="H101" t="s">
        <v>1365</v>
      </c>
      <c r="I101" s="138">
        <v>45849</v>
      </c>
      <c r="J101" s="138"/>
      <c r="K101" t="s">
        <v>1165</v>
      </c>
      <c r="L101">
        <v>11.08</v>
      </c>
      <c r="M101">
        <v>1.1084999999999999E-2</v>
      </c>
      <c r="N101" t="s">
        <v>1165</v>
      </c>
      <c r="O101">
        <v>3.0616300000000001</v>
      </c>
      <c r="P101">
        <v>2.5</v>
      </c>
      <c r="Q101" t="s">
        <v>1165</v>
      </c>
      <c r="R101" t="s">
        <v>1166</v>
      </c>
      <c r="S101">
        <v>0.75</v>
      </c>
    </row>
    <row r="102" spans="1:19">
      <c r="A102" t="s">
        <v>119</v>
      </c>
      <c r="B102" t="s">
        <v>1160</v>
      </c>
      <c r="C102" t="s">
        <v>1177</v>
      </c>
      <c r="D102" t="s">
        <v>1162</v>
      </c>
      <c r="E102" t="s">
        <v>283</v>
      </c>
      <c r="F102" t="s">
        <v>1366</v>
      </c>
      <c r="G102">
        <v>1</v>
      </c>
      <c r="H102" t="s">
        <v>1367</v>
      </c>
      <c r="I102" s="138">
        <v>45849</v>
      </c>
      <c r="J102" s="138"/>
      <c r="K102" t="s">
        <v>1165</v>
      </c>
      <c r="L102">
        <v>10.14</v>
      </c>
      <c r="M102">
        <v>1.142E-3</v>
      </c>
      <c r="N102" t="s">
        <v>1165</v>
      </c>
      <c r="O102">
        <v>5.0305530000000003</v>
      </c>
      <c r="P102">
        <v>1.25</v>
      </c>
      <c r="Q102" t="s">
        <v>1165</v>
      </c>
      <c r="R102" t="s">
        <v>1166</v>
      </c>
      <c r="S102">
        <v>0.7</v>
      </c>
    </row>
    <row r="103" spans="1:19">
      <c r="A103" t="s">
        <v>119</v>
      </c>
      <c r="B103" t="s">
        <v>1160</v>
      </c>
      <c r="C103" t="s">
        <v>1177</v>
      </c>
      <c r="D103" t="s">
        <v>1162</v>
      </c>
      <c r="E103" t="s">
        <v>294</v>
      </c>
      <c r="F103" t="s">
        <v>1368</v>
      </c>
      <c r="G103">
        <v>1</v>
      </c>
      <c r="H103" t="s">
        <v>1369</v>
      </c>
      <c r="I103" s="138">
        <v>45849</v>
      </c>
      <c r="J103" s="138"/>
      <c r="K103" t="s">
        <v>1165</v>
      </c>
      <c r="L103">
        <v>23.31</v>
      </c>
      <c r="M103">
        <v>5.7057999999999998E-2</v>
      </c>
      <c r="N103" t="s">
        <v>1165</v>
      </c>
      <c r="O103">
        <v>3.0616300000000001</v>
      </c>
      <c r="P103">
        <v>2.5</v>
      </c>
      <c r="Q103" t="s">
        <v>1165</v>
      </c>
      <c r="R103" t="s">
        <v>1166</v>
      </c>
      <c r="S103">
        <v>0.75</v>
      </c>
    </row>
    <row r="104" spans="1:19">
      <c r="A104" t="s">
        <v>119</v>
      </c>
      <c r="B104" t="s">
        <v>1160</v>
      </c>
      <c r="C104" t="s">
        <v>1177</v>
      </c>
      <c r="D104" t="s">
        <v>1162</v>
      </c>
      <c r="E104" t="s">
        <v>305</v>
      </c>
      <c r="F104" t="s">
        <v>1370</v>
      </c>
      <c r="G104">
        <v>1</v>
      </c>
      <c r="H104" t="s">
        <v>1371</v>
      </c>
      <c r="I104" s="138">
        <v>45849</v>
      </c>
      <c r="J104" s="138"/>
      <c r="K104" t="s">
        <v>1165</v>
      </c>
      <c r="L104">
        <v>7.55</v>
      </c>
      <c r="M104">
        <v>8.5099999999999998E-4</v>
      </c>
      <c r="N104" t="s">
        <v>1165</v>
      </c>
      <c r="O104">
        <v>5.0305530000000003</v>
      </c>
      <c r="P104">
        <v>1.25</v>
      </c>
      <c r="Q104" t="s">
        <v>1165</v>
      </c>
      <c r="R104" t="s">
        <v>1166</v>
      </c>
      <c r="S104">
        <v>0.7</v>
      </c>
    </row>
    <row r="105" spans="1:19">
      <c r="A105" t="s">
        <v>119</v>
      </c>
      <c r="B105" t="s">
        <v>1160</v>
      </c>
      <c r="C105" t="s">
        <v>1177</v>
      </c>
      <c r="D105" t="s">
        <v>1162</v>
      </c>
      <c r="E105" t="s">
        <v>316</v>
      </c>
      <c r="F105" t="s">
        <v>1372</v>
      </c>
      <c r="G105">
        <v>1</v>
      </c>
      <c r="H105" t="s">
        <v>1373</v>
      </c>
      <c r="I105" s="138">
        <v>45849</v>
      </c>
      <c r="J105" s="138"/>
      <c r="K105" t="s">
        <v>1165</v>
      </c>
      <c r="L105">
        <v>8.52</v>
      </c>
      <c r="M105">
        <v>5.9810000000000002E-3</v>
      </c>
      <c r="N105" t="s">
        <v>1165</v>
      </c>
      <c r="O105">
        <v>3.0616300000000001</v>
      </c>
      <c r="P105">
        <v>2.5</v>
      </c>
      <c r="Q105" t="s">
        <v>1165</v>
      </c>
      <c r="R105" t="s">
        <v>1166</v>
      </c>
      <c r="S105">
        <v>0.75</v>
      </c>
    </row>
    <row r="106" spans="1:19">
      <c r="A106" t="s">
        <v>119</v>
      </c>
      <c r="B106" t="s">
        <v>1160</v>
      </c>
      <c r="C106" t="s">
        <v>1177</v>
      </c>
      <c r="D106" t="s">
        <v>1162</v>
      </c>
      <c r="E106" t="s">
        <v>327</v>
      </c>
      <c r="F106" t="s">
        <v>1374</v>
      </c>
      <c r="G106">
        <v>1</v>
      </c>
      <c r="H106" t="s">
        <v>1375</v>
      </c>
      <c r="I106" s="138">
        <v>45849</v>
      </c>
      <c r="J106" s="138"/>
      <c r="K106" t="s">
        <v>1165</v>
      </c>
      <c r="L106">
        <v>8.52</v>
      </c>
      <c r="M106">
        <v>9.3099999999999997E-4</v>
      </c>
      <c r="N106" t="s">
        <v>1165</v>
      </c>
      <c r="O106">
        <v>5.0305530000000003</v>
      </c>
      <c r="P106">
        <v>1.25</v>
      </c>
      <c r="Q106" t="s">
        <v>1165</v>
      </c>
      <c r="R106" t="s">
        <v>1166</v>
      </c>
      <c r="S106">
        <v>0.7</v>
      </c>
    </row>
    <row r="107" spans="1:19">
      <c r="A107" t="s">
        <v>119</v>
      </c>
      <c r="B107" t="s">
        <v>1160</v>
      </c>
      <c r="C107" t="s">
        <v>1177</v>
      </c>
      <c r="D107" t="s">
        <v>1162</v>
      </c>
      <c r="E107" t="s">
        <v>338</v>
      </c>
      <c r="F107" t="s">
        <v>1376</v>
      </c>
      <c r="G107">
        <v>1</v>
      </c>
      <c r="H107" t="s">
        <v>1377</v>
      </c>
      <c r="I107" s="138">
        <v>45849</v>
      </c>
      <c r="J107" s="138"/>
      <c r="K107" t="s">
        <v>1165</v>
      </c>
      <c r="L107">
        <v>10.73</v>
      </c>
      <c r="M107">
        <v>1.0304000000000001E-2</v>
      </c>
      <c r="N107" t="s">
        <v>1165</v>
      </c>
      <c r="O107">
        <v>3.0616300000000001</v>
      </c>
      <c r="P107">
        <v>2.5</v>
      </c>
      <c r="Q107" t="s">
        <v>1165</v>
      </c>
      <c r="R107" t="s">
        <v>1166</v>
      </c>
      <c r="S107">
        <v>0.75</v>
      </c>
    </row>
    <row r="108" spans="1:19">
      <c r="A108" t="s">
        <v>119</v>
      </c>
      <c r="B108" t="s">
        <v>1160</v>
      </c>
      <c r="C108" t="s">
        <v>1177</v>
      </c>
      <c r="D108" t="s">
        <v>1162</v>
      </c>
      <c r="E108" t="s">
        <v>349</v>
      </c>
      <c r="F108" t="s">
        <v>1378</v>
      </c>
      <c r="G108">
        <v>1</v>
      </c>
      <c r="H108" t="s">
        <v>1379</v>
      </c>
      <c r="I108" s="138">
        <v>45849</v>
      </c>
      <c r="J108" s="138"/>
      <c r="K108" t="s">
        <v>1165</v>
      </c>
      <c r="L108">
        <v>10.14</v>
      </c>
      <c r="M108">
        <v>1.142E-3</v>
      </c>
      <c r="N108" t="s">
        <v>1165</v>
      </c>
      <c r="O108">
        <v>5.0305530000000003</v>
      </c>
      <c r="P108">
        <v>1.25</v>
      </c>
      <c r="Q108" t="s">
        <v>1165</v>
      </c>
      <c r="R108" t="s">
        <v>1166</v>
      </c>
      <c r="S108">
        <v>0.7</v>
      </c>
    </row>
    <row r="109" spans="1:19">
      <c r="A109" t="s">
        <v>119</v>
      </c>
      <c r="B109" t="s">
        <v>1160</v>
      </c>
      <c r="C109" t="s">
        <v>1177</v>
      </c>
      <c r="D109" t="s">
        <v>1162</v>
      </c>
      <c r="E109" t="s">
        <v>360</v>
      </c>
      <c r="F109" t="s">
        <v>1380</v>
      </c>
      <c r="G109">
        <v>1</v>
      </c>
      <c r="H109" t="s">
        <v>1381</v>
      </c>
      <c r="I109" s="138">
        <v>45849</v>
      </c>
      <c r="J109" s="138"/>
      <c r="K109" t="s">
        <v>1165</v>
      </c>
      <c r="L109">
        <v>4.93</v>
      </c>
      <c r="M109">
        <v>2.434E-3</v>
      </c>
      <c r="N109" t="s">
        <v>1165</v>
      </c>
      <c r="O109">
        <v>3.0616300000000001</v>
      </c>
      <c r="P109">
        <v>2.5</v>
      </c>
      <c r="Q109" t="s">
        <v>1165</v>
      </c>
      <c r="R109" t="s">
        <v>1166</v>
      </c>
      <c r="S109">
        <v>0.75</v>
      </c>
    </row>
    <row r="110" spans="1:19">
      <c r="A110" t="s">
        <v>119</v>
      </c>
      <c r="B110" t="s">
        <v>1160</v>
      </c>
      <c r="C110" t="s">
        <v>1177</v>
      </c>
      <c r="D110" t="s">
        <v>1162</v>
      </c>
      <c r="E110" t="s">
        <v>371</v>
      </c>
      <c r="F110" t="s">
        <v>1382</v>
      </c>
      <c r="G110">
        <v>1</v>
      </c>
      <c r="H110" t="s">
        <v>1383</v>
      </c>
      <c r="I110" s="138">
        <v>45849</v>
      </c>
      <c r="J110" s="138"/>
      <c r="K110" t="s">
        <v>1165</v>
      </c>
      <c r="L110">
        <v>5.24</v>
      </c>
      <c r="M110">
        <v>6.6200000000000005E-4</v>
      </c>
      <c r="N110" t="s">
        <v>1165</v>
      </c>
      <c r="O110">
        <v>5.0305530000000003</v>
      </c>
      <c r="P110">
        <v>1.25</v>
      </c>
      <c r="Q110" t="s">
        <v>1165</v>
      </c>
      <c r="R110" t="s">
        <v>1166</v>
      </c>
      <c r="S110">
        <v>0.7</v>
      </c>
    </row>
    <row r="111" spans="1:19">
      <c r="A111" t="s">
        <v>119</v>
      </c>
      <c r="B111" t="s">
        <v>1160</v>
      </c>
      <c r="C111" t="s">
        <v>1177</v>
      </c>
      <c r="D111" t="s">
        <v>1162</v>
      </c>
      <c r="E111" t="s">
        <v>382</v>
      </c>
      <c r="F111" t="s">
        <v>1384</v>
      </c>
      <c r="G111">
        <v>1</v>
      </c>
      <c r="H111" t="s">
        <v>1385</v>
      </c>
      <c r="I111" s="138">
        <v>45849</v>
      </c>
      <c r="J111" s="138"/>
      <c r="K111" t="s">
        <v>1165</v>
      </c>
      <c r="L111">
        <v>8.68</v>
      </c>
      <c r="M111">
        <v>8.378E-3</v>
      </c>
      <c r="N111" t="s">
        <v>1165</v>
      </c>
      <c r="O111">
        <v>3.0616300000000001</v>
      </c>
      <c r="P111">
        <v>2.5</v>
      </c>
      <c r="Q111" t="s">
        <v>1165</v>
      </c>
      <c r="R111" t="s">
        <v>1166</v>
      </c>
      <c r="S111">
        <v>0.75</v>
      </c>
    </row>
    <row r="112" spans="1:19">
      <c r="A112" t="s">
        <v>119</v>
      </c>
      <c r="B112" t="s">
        <v>1160</v>
      </c>
      <c r="C112" t="s">
        <v>1177</v>
      </c>
      <c r="D112" t="s">
        <v>1162</v>
      </c>
      <c r="E112" t="s">
        <v>393</v>
      </c>
      <c r="F112" t="s">
        <v>1386</v>
      </c>
      <c r="G112">
        <v>1</v>
      </c>
      <c r="H112" t="s">
        <v>1387</v>
      </c>
      <c r="I112" s="138">
        <v>45849</v>
      </c>
      <c r="J112" s="138"/>
      <c r="K112" t="s">
        <v>1165</v>
      </c>
      <c r="L112">
        <v>4.67</v>
      </c>
      <c r="M112">
        <v>5.9100000000000005E-4</v>
      </c>
      <c r="N112" t="s">
        <v>1165</v>
      </c>
      <c r="O112">
        <v>5.0305530000000003</v>
      </c>
      <c r="P112">
        <v>1.25</v>
      </c>
      <c r="Q112" t="s">
        <v>1165</v>
      </c>
      <c r="R112" t="s">
        <v>1166</v>
      </c>
      <c r="S112">
        <v>0.7</v>
      </c>
    </row>
    <row r="113" spans="1:19">
      <c r="A113" t="s">
        <v>119</v>
      </c>
      <c r="B113" t="s">
        <v>1160</v>
      </c>
      <c r="C113" t="s">
        <v>1177</v>
      </c>
      <c r="D113" t="s">
        <v>1162</v>
      </c>
      <c r="E113" t="s">
        <v>404</v>
      </c>
      <c r="F113" t="s">
        <v>1388</v>
      </c>
      <c r="G113">
        <v>1</v>
      </c>
      <c r="H113" t="s">
        <v>1389</v>
      </c>
      <c r="I113" s="138">
        <v>45849</v>
      </c>
      <c r="J113" s="138"/>
      <c r="K113" t="s">
        <v>1165</v>
      </c>
      <c r="L113">
        <v>5.34</v>
      </c>
      <c r="M113">
        <v>2.2859999999999998E-3</v>
      </c>
      <c r="N113" t="s">
        <v>1165</v>
      </c>
      <c r="O113">
        <v>3.0616300000000001</v>
      </c>
      <c r="P113">
        <v>2.5</v>
      </c>
      <c r="Q113" t="s">
        <v>1165</v>
      </c>
      <c r="R113" t="s">
        <v>1166</v>
      </c>
      <c r="S113">
        <v>0.75</v>
      </c>
    </row>
    <row r="114" spans="1:19">
      <c r="A114" t="s">
        <v>119</v>
      </c>
      <c r="B114" t="s">
        <v>1160</v>
      </c>
      <c r="C114" t="s">
        <v>1177</v>
      </c>
      <c r="D114" t="s">
        <v>1162</v>
      </c>
      <c r="E114" t="s">
        <v>415</v>
      </c>
      <c r="F114" t="s">
        <v>1390</v>
      </c>
      <c r="G114">
        <v>1</v>
      </c>
      <c r="H114" t="s">
        <v>1391</v>
      </c>
      <c r="I114" s="138">
        <v>45849</v>
      </c>
      <c r="J114" s="138"/>
      <c r="K114" t="s">
        <v>1165</v>
      </c>
      <c r="L114">
        <v>4.47</v>
      </c>
      <c r="M114">
        <v>4.4700000000000002E-4</v>
      </c>
      <c r="N114" t="s">
        <v>1165</v>
      </c>
      <c r="O114">
        <v>5.0305530000000003</v>
      </c>
      <c r="P114">
        <v>1.25</v>
      </c>
      <c r="Q114" t="s">
        <v>1165</v>
      </c>
      <c r="R114" t="s">
        <v>1166</v>
      </c>
      <c r="S114">
        <v>0.7</v>
      </c>
    </row>
    <row r="115" spans="1:19">
      <c r="A115" t="s">
        <v>119</v>
      </c>
      <c r="B115" t="s">
        <v>1160</v>
      </c>
      <c r="C115" t="s">
        <v>1177</v>
      </c>
      <c r="D115" t="s">
        <v>1162</v>
      </c>
      <c r="E115" t="s">
        <v>426</v>
      </c>
      <c r="F115" t="s">
        <v>1392</v>
      </c>
      <c r="G115">
        <v>1</v>
      </c>
      <c r="H115" t="s">
        <v>1393</v>
      </c>
      <c r="I115" s="138">
        <v>45849</v>
      </c>
      <c r="J115" s="138"/>
      <c r="K115" t="s">
        <v>1165</v>
      </c>
      <c r="L115">
        <v>13.26</v>
      </c>
      <c r="M115">
        <v>1.6226000000000001E-2</v>
      </c>
      <c r="N115" t="s">
        <v>1165</v>
      </c>
      <c r="O115">
        <v>3.0616300000000001</v>
      </c>
      <c r="P115">
        <v>2.5</v>
      </c>
      <c r="Q115" t="s">
        <v>1165</v>
      </c>
      <c r="R115" t="s">
        <v>1166</v>
      </c>
      <c r="S115">
        <v>0.75</v>
      </c>
    </row>
    <row r="116" spans="1:19">
      <c r="A116" t="s">
        <v>119</v>
      </c>
      <c r="B116" t="s">
        <v>1160</v>
      </c>
      <c r="C116" t="s">
        <v>1177</v>
      </c>
      <c r="D116" t="s">
        <v>1162</v>
      </c>
      <c r="E116" t="s">
        <v>437</v>
      </c>
      <c r="F116" t="s">
        <v>1394</v>
      </c>
      <c r="G116">
        <v>1</v>
      </c>
      <c r="H116" t="s">
        <v>1395</v>
      </c>
      <c r="I116" s="138">
        <v>45849</v>
      </c>
      <c r="J116" s="138"/>
      <c r="K116" t="s">
        <v>1165</v>
      </c>
      <c r="L116">
        <v>12.33</v>
      </c>
      <c r="M116">
        <v>1.3879999999999999E-3</v>
      </c>
      <c r="N116" t="s">
        <v>1165</v>
      </c>
      <c r="O116">
        <v>5.0305530000000003</v>
      </c>
      <c r="P116">
        <v>1.25</v>
      </c>
      <c r="Q116" t="s">
        <v>1165</v>
      </c>
      <c r="R116" t="s">
        <v>1166</v>
      </c>
      <c r="S116">
        <v>0.7</v>
      </c>
    </row>
    <row r="117" spans="1:19">
      <c r="A117" t="s">
        <v>119</v>
      </c>
      <c r="B117" t="s">
        <v>1160</v>
      </c>
      <c r="C117" t="s">
        <v>1177</v>
      </c>
      <c r="D117" t="s">
        <v>1162</v>
      </c>
      <c r="E117" t="s">
        <v>448</v>
      </c>
      <c r="F117" t="s">
        <v>1396</v>
      </c>
      <c r="G117">
        <v>1</v>
      </c>
      <c r="H117" t="s">
        <v>1397</v>
      </c>
      <c r="I117" s="138">
        <v>45849</v>
      </c>
      <c r="J117" s="138"/>
      <c r="K117" t="s">
        <v>1165</v>
      </c>
      <c r="L117">
        <v>6.59</v>
      </c>
      <c r="M117">
        <v>4.1949999999999999E-3</v>
      </c>
      <c r="N117" t="s">
        <v>1165</v>
      </c>
      <c r="O117">
        <v>3.0616300000000001</v>
      </c>
      <c r="P117">
        <v>2.5</v>
      </c>
      <c r="Q117" t="s">
        <v>1165</v>
      </c>
      <c r="R117" t="s">
        <v>1166</v>
      </c>
      <c r="S117">
        <v>0.75</v>
      </c>
    </row>
    <row r="118" spans="1:19">
      <c r="A118" t="s">
        <v>119</v>
      </c>
      <c r="B118" t="s">
        <v>1160</v>
      </c>
      <c r="C118" t="s">
        <v>1177</v>
      </c>
      <c r="D118" t="s">
        <v>1162</v>
      </c>
      <c r="E118" t="s">
        <v>459</v>
      </c>
      <c r="F118" t="s">
        <v>1398</v>
      </c>
      <c r="G118">
        <v>1</v>
      </c>
      <c r="H118" t="s">
        <v>1399</v>
      </c>
      <c r="I118" s="138">
        <v>45849</v>
      </c>
      <c r="J118" s="138"/>
      <c r="K118" t="s">
        <v>1165</v>
      </c>
      <c r="L118">
        <v>5.95</v>
      </c>
      <c r="M118">
        <v>7.2099999999999996E-4</v>
      </c>
      <c r="N118" t="s">
        <v>1165</v>
      </c>
      <c r="O118">
        <v>5.0305530000000003</v>
      </c>
      <c r="P118">
        <v>1.25</v>
      </c>
      <c r="Q118" t="s">
        <v>1165</v>
      </c>
      <c r="R118" t="s">
        <v>1166</v>
      </c>
      <c r="S118">
        <v>0.7</v>
      </c>
    </row>
    <row r="119" spans="1:19">
      <c r="A119" t="s">
        <v>119</v>
      </c>
      <c r="B119" t="s">
        <v>1160</v>
      </c>
      <c r="C119" t="s">
        <v>1177</v>
      </c>
      <c r="D119" t="s">
        <v>1162</v>
      </c>
      <c r="E119" t="s">
        <v>470</v>
      </c>
      <c r="F119" t="s">
        <v>1400</v>
      </c>
      <c r="G119">
        <v>1</v>
      </c>
      <c r="H119" t="s">
        <v>1401</v>
      </c>
      <c r="I119" s="138">
        <v>45849</v>
      </c>
      <c r="J119" s="138"/>
      <c r="K119" t="s">
        <v>1165</v>
      </c>
      <c r="L119">
        <v>9.1</v>
      </c>
      <c r="M119">
        <v>8.6990000000000001E-3</v>
      </c>
      <c r="N119" t="s">
        <v>1165</v>
      </c>
      <c r="O119">
        <v>3.0616300000000001</v>
      </c>
      <c r="P119">
        <v>2.5</v>
      </c>
      <c r="Q119" t="s">
        <v>1165</v>
      </c>
      <c r="R119" t="s">
        <v>1166</v>
      </c>
      <c r="S119">
        <v>0.75</v>
      </c>
    </row>
    <row r="120" spans="1:19">
      <c r="A120" t="s">
        <v>119</v>
      </c>
      <c r="B120" t="s">
        <v>1160</v>
      </c>
      <c r="C120" t="s">
        <v>1177</v>
      </c>
      <c r="D120" t="s">
        <v>1162</v>
      </c>
      <c r="E120" t="s">
        <v>481</v>
      </c>
      <c r="F120" t="s">
        <v>1402</v>
      </c>
      <c r="G120">
        <v>1</v>
      </c>
      <c r="H120" t="s">
        <v>1403</v>
      </c>
      <c r="I120" s="138">
        <v>45849</v>
      </c>
      <c r="J120" s="138"/>
      <c r="K120" t="s">
        <v>1165</v>
      </c>
      <c r="L120">
        <v>9.08</v>
      </c>
      <c r="M120">
        <v>1.175E-3</v>
      </c>
      <c r="N120" t="s">
        <v>1165</v>
      </c>
      <c r="O120">
        <v>5.0305530000000003</v>
      </c>
      <c r="P120">
        <v>1.25</v>
      </c>
      <c r="Q120" t="s">
        <v>1165</v>
      </c>
      <c r="R120" t="s">
        <v>1166</v>
      </c>
      <c r="S120">
        <v>0.7</v>
      </c>
    </row>
    <row r="121" spans="1:19">
      <c r="A121" t="s">
        <v>119</v>
      </c>
      <c r="B121" t="s">
        <v>1160</v>
      </c>
      <c r="C121" t="s">
        <v>1177</v>
      </c>
      <c r="D121" t="s">
        <v>1162</v>
      </c>
      <c r="E121" t="s">
        <v>492</v>
      </c>
      <c r="F121" t="s">
        <v>1404</v>
      </c>
      <c r="G121">
        <v>1</v>
      </c>
      <c r="H121" t="s">
        <v>1405</v>
      </c>
      <c r="I121" s="138">
        <v>45849</v>
      </c>
      <c r="J121" s="138"/>
      <c r="K121" t="s">
        <v>1165</v>
      </c>
      <c r="L121">
        <v>5.75</v>
      </c>
      <c r="M121">
        <v>3.2880000000000001E-3</v>
      </c>
      <c r="N121" t="s">
        <v>1165</v>
      </c>
      <c r="O121">
        <v>3.0616300000000001</v>
      </c>
      <c r="P121">
        <v>2.5</v>
      </c>
      <c r="Q121" t="s">
        <v>1165</v>
      </c>
      <c r="R121" t="s">
        <v>1166</v>
      </c>
      <c r="S121">
        <v>0.75</v>
      </c>
    </row>
    <row r="122" spans="1:19">
      <c r="A122" t="s">
        <v>119</v>
      </c>
      <c r="B122" t="s">
        <v>1160</v>
      </c>
      <c r="C122" t="s">
        <v>1177</v>
      </c>
      <c r="D122" t="s">
        <v>1162</v>
      </c>
      <c r="E122" t="s">
        <v>503</v>
      </c>
      <c r="F122" t="s">
        <v>1406</v>
      </c>
      <c r="G122">
        <v>1</v>
      </c>
      <c r="H122" t="s">
        <v>1407</v>
      </c>
      <c r="I122" s="138">
        <v>45849</v>
      </c>
      <c r="J122" s="138"/>
      <c r="K122" t="s">
        <v>1165</v>
      </c>
      <c r="L122">
        <v>5.59</v>
      </c>
      <c r="M122">
        <v>7.0699999999999995E-4</v>
      </c>
      <c r="N122" t="s">
        <v>1165</v>
      </c>
      <c r="O122">
        <v>5.0305530000000003</v>
      </c>
      <c r="P122">
        <v>1.25</v>
      </c>
      <c r="Q122" t="s">
        <v>1165</v>
      </c>
      <c r="R122" t="s">
        <v>1166</v>
      </c>
      <c r="S122">
        <v>0.7</v>
      </c>
    </row>
    <row r="123" spans="1:19">
      <c r="A123" t="s">
        <v>119</v>
      </c>
      <c r="B123" t="s">
        <v>1160</v>
      </c>
      <c r="C123" t="s">
        <v>1177</v>
      </c>
      <c r="D123" t="s">
        <v>1162</v>
      </c>
      <c r="E123" t="s">
        <v>514</v>
      </c>
      <c r="F123" t="s">
        <v>1408</v>
      </c>
      <c r="G123">
        <v>1</v>
      </c>
      <c r="H123" t="s">
        <v>1409</v>
      </c>
      <c r="I123" s="138">
        <v>45849</v>
      </c>
      <c r="J123" s="138"/>
      <c r="K123" t="s">
        <v>1165</v>
      </c>
      <c r="L123">
        <v>6.35</v>
      </c>
      <c r="M123">
        <v>4.0810000000000004E-3</v>
      </c>
      <c r="N123" t="s">
        <v>1165</v>
      </c>
      <c r="O123">
        <v>3.0616300000000001</v>
      </c>
      <c r="P123">
        <v>2.5</v>
      </c>
      <c r="Q123" t="s">
        <v>1165</v>
      </c>
      <c r="R123" t="s">
        <v>1166</v>
      </c>
      <c r="S123">
        <v>0.75</v>
      </c>
    </row>
    <row r="124" spans="1:19">
      <c r="A124" t="s">
        <v>119</v>
      </c>
      <c r="B124" t="s">
        <v>1160</v>
      </c>
      <c r="C124" t="s">
        <v>1177</v>
      </c>
      <c r="D124" t="s">
        <v>1162</v>
      </c>
      <c r="E124" t="s">
        <v>525</v>
      </c>
      <c r="F124" t="s">
        <v>1410</v>
      </c>
      <c r="G124">
        <v>1</v>
      </c>
      <c r="H124" t="s">
        <v>1411</v>
      </c>
      <c r="I124" s="138">
        <v>45849</v>
      </c>
      <c r="J124" s="138"/>
      <c r="K124" t="s">
        <v>1165</v>
      </c>
      <c r="L124">
        <v>5.84</v>
      </c>
      <c r="M124">
        <v>7.3899999999999997E-4</v>
      </c>
      <c r="N124" t="s">
        <v>1165</v>
      </c>
      <c r="O124">
        <v>5.0305530000000003</v>
      </c>
      <c r="P124">
        <v>1.25</v>
      </c>
      <c r="Q124" t="s">
        <v>1165</v>
      </c>
      <c r="R124" t="s">
        <v>1166</v>
      </c>
      <c r="S124">
        <v>0.7</v>
      </c>
    </row>
    <row r="125" spans="1:19">
      <c r="A125" t="s">
        <v>119</v>
      </c>
      <c r="B125" t="s">
        <v>1160</v>
      </c>
      <c r="C125" t="s">
        <v>1177</v>
      </c>
      <c r="D125" t="s">
        <v>1162</v>
      </c>
      <c r="E125" t="s">
        <v>536</v>
      </c>
      <c r="F125" t="s">
        <v>1412</v>
      </c>
      <c r="G125">
        <v>1</v>
      </c>
      <c r="H125" t="s">
        <v>1413</v>
      </c>
      <c r="I125" s="138">
        <v>45849</v>
      </c>
      <c r="J125" s="138"/>
      <c r="K125" t="s">
        <v>1165</v>
      </c>
      <c r="L125">
        <v>7.65</v>
      </c>
      <c r="M125">
        <v>4.1219999999999998E-3</v>
      </c>
      <c r="N125" t="s">
        <v>1165</v>
      </c>
      <c r="O125">
        <v>3.0616300000000001</v>
      </c>
      <c r="P125">
        <v>2.5</v>
      </c>
      <c r="Q125" t="s">
        <v>1165</v>
      </c>
      <c r="R125" t="s">
        <v>1166</v>
      </c>
      <c r="S125">
        <v>0.75</v>
      </c>
    </row>
    <row r="126" spans="1:19">
      <c r="A126" t="s">
        <v>119</v>
      </c>
      <c r="B126" t="s">
        <v>1160</v>
      </c>
      <c r="C126" t="s">
        <v>1177</v>
      </c>
      <c r="D126" t="s">
        <v>1162</v>
      </c>
      <c r="E126" t="s">
        <v>547</v>
      </c>
      <c r="F126" t="s">
        <v>1414</v>
      </c>
      <c r="G126">
        <v>1</v>
      </c>
      <c r="H126" t="s">
        <v>1415</v>
      </c>
      <c r="I126" s="138">
        <v>45849</v>
      </c>
      <c r="J126" s="138"/>
      <c r="K126" t="s">
        <v>1165</v>
      </c>
      <c r="L126">
        <v>9.4700000000000006</v>
      </c>
      <c r="M126">
        <v>9.4799999999999995E-4</v>
      </c>
      <c r="N126" t="s">
        <v>1165</v>
      </c>
      <c r="O126">
        <v>5.0305530000000003</v>
      </c>
      <c r="P126">
        <v>1.25</v>
      </c>
      <c r="Q126" t="s">
        <v>1165</v>
      </c>
      <c r="R126" t="s">
        <v>1166</v>
      </c>
      <c r="S126">
        <v>0.7</v>
      </c>
    </row>
    <row r="127" spans="1:19">
      <c r="A127" t="s">
        <v>119</v>
      </c>
      <c r="B127" t="s">
        <v>1160</v>
      </c>
      <c r="C127" t="s">
        <v>1177</v>
      </c>
      <c r="D127" t="s">
        <v>1162</v>
      </c>
      <c r="E127" t="s">
        <v>558</v>
      </c>
      <c r="F127" t="s">
        <v>1416</v>
      </c>
      <c r="G127">
        <v>1</v>
      </c>
      <c r="H127" t="s">
        <v>1417</v>
      </c>
      <c r="I127" s="138">
        <v>45849</v>
      </c>
      <c r="J127" s="138"/>
      <c r="K127" t="s">
        <v>1165</v>
      </c>
      <c r="L127">
        <v>6.12</v>
      </c>
      <c r="M127">
        <v>3.026E-3</v>
      </c>
      <c r="N127" t="s">
        <v>1165</v>
      </c>
      <c r="O127">
        <v>3.0616300000000001</v>
      </c>
      <c r="P127">
        <v>2.5</v>
      </c>
      <c r="Q127" t="s">
        <v>1165</v>
      </c>
      <c r="R127" t="s">
        <v>1166</v>
      </c>
      <c r="S127">
        <v>0.75</v>
      </c>
    </row>
    <row r="128" spans="1:19">
      <c r="A128" t="s">
        <v>119</v>
      </c>
      <c r="B128" t="s">
        <v>1160</v>
      </c>
      <c r="C128" t="s">
        <v>1177</v>
      </c>
      <c r="D128" t="s">
        <v>1162</v>
      </c>
      <c r="E128" t="s">
        <v>569</v>
      </c>
      <c r="F128" t="s">
        <v>1418</v>
      </c>
      <c r="G128">
        <v>1</v>
      </c>
      <c r="H128" t="s">
        <v>1419</v>
      </c>
      <c r="I128" s="138">
        <v>45849</v>
      </c>
      <c r="J128" s="138"/>
      <c r="K128" t="s">
        <v>1165</v>
      </c>
      <c r="L128">
        <v>6.15</v>
      </c>
      <c r="M128">
        <v>6.1600000000000001E-4</v>
      </c>
      <c r="N128" t="s">
        <v>1165</v>
      </c>
      <c r="O128">
        <v>5.0305530000000003</v>
      </c>
      <c r="P128">
        <v>1.25</v>
      </c>
      <c r="Q128" t="s">
        <v>1165</v>
      </c>
      <c r="R128" t="s">
        <v>1166</v>
      </c>
      <c r="S128">
        <v>0.7</v>
      </c>
    </row>
    <row r="129" spans="1:19">
      <c r="A129" t="s">
        <v>119</v>
      </c>
      <c r="B129" t="s">
        <v>1160</v>
      </c>
      <c r="C129" t="s">
        <v>1177</v>
      </c>
      <c r="D129" t="s">
        <v>1162</v>
      </c>
      <c r="E129" t="s">
        <v>580</v>
      </c>
      <c r="F129" t="s">
        <v>1420</v>
      </c>
      <c r="G129">
        <v>1</v>
      </c>
      <c r="H129" t="s">
        <v>1421</v>
      </c>
      <c r="I129" s="138">
        <v>45849</v>
      </c>
      <c r="J129" s="138"/>
      <c r="K129" t="s">
        <v>1165</v>
      </c>
      <c r="L129">
        <v>9.3000000000000007</v>
      </c>
      <c r="M129">
        <v>6.084E-3</v>
      </c>
      <c r="N129" t="s">
        <v>1165</v>
      </c>
      <c r="O129">
        <v>3.0616300000000001</v>
      </c>
      <c r="P129">
        <v>2.5</v>
      </c>
      <c r="Q129" t="s">
        <v>1165</v>
      </c>
      <c r="R129" t="s">
        <v>1166</v>
      </c>
      <c r="S129">
        <v>0.75</v>
      </c>
    </row>
    <row r="130" spans="1:19">
      <c r="A130" t="s">
        <v>119</v>
      </c>
      <c r="B130" t="s">
        <v>1160</v>
      </c>
      <c r="C130" t="s">
        <v>1177</v>
      </c>
      <c r="D130" t="s">
        <v>1162</v>
      </c>
      <c r="E130" t="s">
        <v>591</v>
      </c>
      <c r="F130" t="s">
        <v>1422</v>
      </c>
      <c r="G130">
        <v>1</v>
      </c>
      <c r="H130" t="s">
        <v>1423</v>
      </c>
      <c r="I130" s="138">
        <v>45849</v>
      </c>
      <c r="J130" s="138"/>
      <c r="K130" t="s">
        <v>1165</v>
      </c>
      <c r="L130">
        <v>10.38</v>
      </c>
      <c r="M130">
        <v>1.039E-3</v>
      </c>
      <c r="N130" t="s">
        <v>1165</v>
      </c>
      <c r="O130">
        <v>5.0305530000000003</v>
      </c>
      <c r="P130">
        <v>1.25</v>
      </c>
      <c r="Q130" t="s">
        <v>1165</v>
      </c>
      <c r="R130" t="s">
        <v>1166</v>
      </c>
      <c r="S130">
        <v>0.7</v>
      </c>
    </row>
    <row r="131" spans="1:19">
      <c r="A131" t="s">
        <v>119</v>
      </c>
      <c r="B131" t="s">
        <v>1160</v>
      </c>
      <c r="C131" t="s">
        <v>1177</v>
      </c>
      <c r="D131" t="s">
        <v>1162</v>
      </c>
      <c r="E131" t="s">
        <v>602</v>
      </c>
      <c r="F131" t="s">
        <v>1424</v>
      </c>
      <c r="G131">
        <v>1</v>
      </c>
      <c r="H131" t="s">
        <v>1425</v>
      </c>
      <c r="I131" s="138">
        <v>45849</v>
      </c>
      <c r="J131" s="138"/>
      <c r="K131" t="s">
        <v>1165</v>
      </c>
      <c r="L131">
        <v>10.09</v>
      </c>
      <c r="M131">
        <v>8.0770000000000008E-3</v>
      </c>
      <c r="N131" t="s">
        <v>1165</v>
      </c>
      <c r="O131">
        <v>3.0616300000000001</v>
      </c>
      <c r="P131">
        <v>2.5</v>
      </c>
      <c r="Q131" t="s">
        <v>1165</v>
      </c>
      <c r="R131" t="s">
        <v>1166</v>
      </c>
      <c r="S131">
        <v>0.75</v>
      </c>
    </row>
    <row r="132" spans="1:19">
      <c r="A132" t="s">
        <v>119</v>
      </c>
      <c r="B132" t="s">
        <v>1160</v>
      </c>
      <c r="C132" t="s">
        <v>1177</v>
      </c>
      <c r="D132" t="s">
        <v>1162</v>
      </c>
      <c r="E132" t="s">
        <v>613</v>
      </c>
      <c r="F132" t="s">
        <v>1426</v>
      </c>
      <c r="G132">
        <v>1</v>
      </c>
      <c r="H132" t="s">
        <v>1427</v>
      </c>
      <c r="I132" s="138">
        <v>45849</v>
      </c>
      <c r="J132" s="138"/>
      <c r="K132" t="s">
        <v>1165</v>
      </c>
      <c r="L132">
        <v>8.56</v>
      </c>
      <c r="M132">
        <v>8.5700000000000001E-4</v>
      </c>
      <c r="N132" t="s">
        <v>1165</v>
      </c>
      <c r="O132">
        <v>5.0305530000000003</v>
      </c>
      <c r="P132">
        <v>1.25</v>
      </c>
      <c r="Q132" t="s">
        <v>1165</v>
      </c>
      <c r="R132" t="s">
        <v>1166</v>
      </c>
      <c r="S132">
        <v>0.7</v>
      </c>
    </row>
    <row r="133" spans="1:19">
      <c r="A133" t="s">
        <v>119</v>
      </c>
      <c r="B133" t="s">
        <v>1160</v>
      </c>
      <c r="C133" t="s">
        <v>1177</v>
      </c>
      <c r="D133" t="s">
        <v>1162</v>
      </c>
      <c r="E133" t="s">
        <v>624</v>
      </c>
      <c r="F133" t="s">
        <v>1428</v>
      </c>
      <c r="G133">
        <v>1</v>
      </c>
      <c r="H133" t="s">
        <v>1429</v>
      </c>
      <c r="I133" s="138">
        <v>45849</v>
      </c>
      <c r="J133" s="138"/>
      <c r="K133" t="s">
        <v>1165</v>
      </c>
      <c r="L133">
        <v>4.5</v>
      </c>
      <c r="M133">
        <v>8.3699999999999996E-4</v>
      </c>
      <c r="N133" t="s">
        <v>1165</v>
      </c>
      <c r="O133">
        <v>3.0616300000000001</v>
      </c>
      <c r="P133">
        <v>2.5</v>
      </c>
      <c r="Q133" t="s">
        <v>1165</v>
      </c>
      <c r="R133" t="s">
        <v>1166</v>
      </c>
      <c r="S133">
        <v>0.75</v>
      </c>
    </row>
    <row r="134" spans="1:19">
      <c r="A134" t="s">
        <v>119</v>
      </c>
      <c r="B134" t="s">
        <v>1160</v>
      </c>
      <c r="C134" t="s">
        <v>1177</v>
      </c>
      <c r="D134" t="s">
        <v>1162</v>
      </c>
      <c r="E134" t="s">
        <v>635</v>
      </c>
      <c r="F134" t="s">
        <v>1430</v>
      </c>
      <c r="G134">
        <v>1</v>
      </c>
      <c r="H134" t="s">
        <v>1431</v>
      </c>
      <c r="I134" s="138">
        <v>45849</v>
      </c>
      <c r="J134" s="138"/>
      <c r="K134" t="s">
        <v>1165</v>
      </c>
      <c r="L134">
        <v>3.96</v>
      </c>
      <c r="M134">
        <v>2.0000000000000001E-4</v>
      </c>
      <c r="N134" t="s">
        <v>1165</v>
      </c>
      <c r="O134">
        <v>5.0305530000000003</v>
      </c>
      <c r="P134">
        <v>1.25</v>
      </c>
      <c r="Q134" t="s">
        <v>1165</v>
      </c>
      <c r="R134" t="s">
        <v>1166</v>
      </c>
      <c r="S134">
        <v>0.7</v>
      </c>
    </row>
    <row r="135" spans="1:19">
      <c r="A135" t="s">
        <v>119</v>
      </c>
      <c r="B135" t="s">
        <v>1160</v>
      </c>
      <c r="C135" t="s">
        <v>1177</v>
      </c>
      <c r="D135" t="s">
        <v>1162</v>
      </c>
      <c r="E135" t="s">
        <v>646</v>
      </c>
      <c r="F135" t="s">
        <v>1432</v>
      </c>
      <c r="G135">
        <v>1</v>
      </c>
      <c r="H135" t="s">
        <v>1433</v>
      </c>
      <c r="I135" s="138">
        <v>45849</v>
      </c>
      <c r="J135" s="138"/>
      <c r="K135" t="s">
        <v>1165</v>
      </c>
      <c r="L135">
        <v>7.69</v>
      </c>
      <c r="M135">
        <v>7.0179999999999999E-3</v>
      </c>
      <c r="N135" t="s">
        <v>1165</v>
      </c>
      <c r="O135">
        <v>3.0616300000000001</v>
      </c>
      <c r="P135">
        <v>2.5</v>
      </c>
      <c r="Q135" t="s">
        <v>1165</v>
      </c>
      <c r="R135" t="s">
        <v>1166</v>
      </c>
      <c r="S135">
        <v>0.75</v>
      </c>
    </row>
    <row r="136" spans="1:19">
      <c r="A136" t="s">
        <v>119</v>
      </c>
      <c r="B136" t="s">
        <v>1160</v>
      </c>
      <c r="C136" t="s">
        <v>1177</v>
      </c>
      <c r="D136" t="s">
        <v>1162</v>
      </c>
      <c r="E136" t="s">
        <v>657</v>
      </c>
      <c r="F136" t="s">
        <v>1434</v>
      </c>
      <c r="G136">
        <v>1</v>
      </c>
      <c r="H136" t="s">
        <v>1435</v>
      </c>
      <c r="I136" s="138">
        <v>45849</v>
      </c>
      <c r="J136" s="138"/>
      <c r="K136" t="s">
        <v>1165</v>
      </c>
      <c r="L136">
        <v>6.78</v>
      </c>
      <c r="M136">
        <v>1.011E-3</v>
      </c>
      <c r="N136" t="s">
        <v>1165</v>
      </c>
      <c r="O136">
        <v>5.0305530000000003</v>
      </c>
      <c r="P136">
        <v>1.25</v>
      </c>
      <c r="Q136" t="s">
        <v>1165</v>
      </c>
      <c r="R136" t="s">
        <v>1166</v>
      </c>
      <c r="S136">
        <v>0.7</v>
      </c>
    </row>
    <row r="137" spans="1:19">
      <c r="A137" t="s">
        <v>119</v>
      </c>
      <c r="B137" t="s">
        <v>1160</v>
      </c>
      <c r="C137" t="s">
        <v>1177</v>
      </c>
      <c r="D137" t="s">
        <v>1162</v>
      </c>
      <c r="E137" t="s">
        <v>118</v>
      </c>
      <c r="F137" t="s">
        <v>1436</v>
      </c>
      <c r="G137">
        <v>1</v>
      </c>
      <c r="H137" t="s">
        <v>1437</v>
      </c>
      <c r="I137" s="138">
        <v>45849</v>
      </c>
      <c r="J137" s="138"/>
      <c r="K137" t="s">
        <v>1165</v>
      </c>
      <c r="L137">
        <v>9.7200000000000006</v>
      </c>
      <c r="M137">
        <v>1.0950000000000001E-3</v>
      </c>
      <c r="N137" t="s">
        <v>1165</v>
      </c>
      <c r="O137">
        <v>2.5388920000000001</v>
      </c>
      <c r="P137">
        <v>1.5</v>
      </c>
      <c r="Q137" t="s">
        <v>1165</v>
      </c>
      <c r="R137" t="s">
        <v>1166</v>
      </c>
      <c r="S137">
        <v>0.75</v>
      </c>
    </row>
    <row r="138" spans="1:19">
      <c r="A138" t="s">
        <v>119</v>
      </c>
      <c r="B138" t="s">
        <v>1160</v>
      </c>
      <c r="C138" t="s">
        <v>1177</v>
      </c>
      <c r="D138" t="s">
        <v>1162</v>
      </c>
      <c r="E138" t="s">
        <v>164</v>
      </c>
      <c r="F138" t="s">
        <v>1438</v>
      </c>
      <c r="G138">
        <v>1</v>
      </c>
      <c r="H138" t="s">
        <v>1439</v>
      </c>
      <c r="I138" s="138">
        <v>45849</v>
      </c>
      <c r="J138" s="138"/>
      <c r="K138" t="s">
        <v>1165</v>
      </c>
      <c r="L138">
        <v>5.98</v>
      </c>
      <c r="M138">
        <v>6.7400000000000001E-4</v>
      </c>
      <c r="N138" t="s">
        <v>1165</v>
      </c>
      <c r="O138">
        <v>4.1680020000000004</v>
      </c>
      <c r="P138">
        <v>0.75</v>
      </c>
      <c r="Q138" t="s">
        <v>1165</v>
      </c>
      <c r="R138" t="s">
        <v>1166</v>
      </c>
      <c r="S138">
        <v>0.7</v>
      </c>
    </row>
    <row r="139" spans="1:19">
      <c r="A139" t="s">
        <v>119</v>
      </c>
      <c r="B139" t="s">
        <v>1160</v>
      </c>
      <c r="C139" t="s">
        <v>1177</v>
      </c>
      <c r="D139" t="s">
        <v>1162</v>
      </c>
      <c r="E139" t="s">
        <v>202</v>
      </c>
      <c r="F139" t="s">
        <v>1440</v>
      </c>
      <c r="G139">
        <v>1</v>
      </c>
      <c r="H139" t="s">
        <v>1441</v>
      </c>
      <c r="I139" s="138">
        <v>45849</v>
      </c>
      <c r="J139" s="138"/>
      <c r="K139" t="s">
        <v>1165</v>
      </c>
      <c r="L139">
        <v>5.25</v>
      </c>
      <c r="M139">
        <v>5.9100000000000005E-4</v>
      </c>
      <c r="N139" t="s">
        <v>1165</v>
      </c>
      <c r="O139">
        <v>2.5388920000000001</v>
      </c>
      <c r="P139">
        <v>1.5</v>
      </c>
      <c r="Q139" t="s">
        <v>1165</v>
      </c>
      <c r="R139" t="s">
        <v>1166</v>
      </c>
      <c r="S139">
        <v>0.75</v>
      </c>
    </row>
    <row r="140" spans="1:19">
      <c r="A140" t="s">
        <v>119</v>
      </c>
      <c r="B140" t="s">
        <v>1160</v>
      </c>
      <c r="C140" t="s">
        <v>1177</v>
      </c>
      <c r="D140" t="s">
        <v>1162</v>
      </c>
      <c r="E140" t="s">
        <v>224</v>
      </c>
      <c r="F140" t="s">
        <v>1442</v>
      </c>
      <c r="G140">
        <v>1</v>
      </c>
      <c r="H140" t="s">
        <v>1443</v>
      </c>
      <c r="I140" s="138">
        <v>45849</v>
      </c>
      <c r="J140" s="138"/>
      <c r="K140" t="s">
        <v>1165</v>
      </c>
      <c r="L140">
        <v>5.43</v>
      </c>
      <c r="M140">
        <v>6.1200000000000002E-4</v>
      </c>
      <c r="N140" t="s">
        <v>1165</v>
      </c>
      <c r="O140">
        <v>4.1680020000000004</v>
      </c>
      <c r="P140">
        <v>0.75</v>
      </c>
      <c r="Q140" t="s">
        <v>1165</v>
      </c>
      <c r="R140" t="s">
        <v>1166</v>
      </c>
      <c r="S140">
        <v>0.7</v>
      </c>
    </row>
    <row r="141" spans="1:19">
      <c r="A141" t="s">
        <v>119</v>
      </c>
      <c r="B141" t="s">
        <v>1160</v>
      </c>
      <c r="C141" t="s">
        <v>1177</v>
      </c>
      <c r="D141" t="s">
        <v>1162</v>
      </c>
      <c r="E141" t="s">
        <v>235</v>
      </c>
      <c r="F141" t="s">
        <v>1444</v>
      </c>
      <c r="G141">
        <v>1</v>
      </c>
      <c r="H141" t="s">
        <v>1445</v>
      </c>
      <c r="I141" s="138">
        <v>45849</v>
      </c>
      <c r="J141" s="138"/>
      <c r="K141" t="s">
        <v>1165</v>
      </c>
      <c r="L141">
        <v>15.29</v>
      </c>
      <c r="M141">
        <v>7.7200000000000001E-4</v>
      </c>
      <c r="N141" t="s">
        <v>1165</v>
      </c>
      <c r="O141">
        <v>2.5388920000000001</v>
      </c>
      <c r="P141">
        <v>1.5</v>
      </c>
      <c r="Q141" t="s">
        <v>1165</v>
      </c>
      <c r="R141" t="s">
        <v>1166</v>
      </c>
      <c r="S141">
        <v>0.75</v>
      </c>
    </row>
    <row r="142" spans="1:19">
      <c r="A142" t="s">
        <v>119</v>
      </c>
      <c r="B142" t="s">
        <v>1160</v>
      </c>
      <c r="C142" t="s">
        <v>1177</v>
      </c>
      <c r="D142" t="s">
        <v>1162</v>
      </c>
      <c r="E142" t="s">
        <v>246</v>
      </c>
      <c r="F142" t="s">
        <v>1446</v>
      </c>
      <c r="G142">
        <v>1</v>
      </c>
      <c r="H142" t="s">
        <v>1447</v>
      </c>
      <c r="I142" s="138">
        <v>45849</v>
      </c>
      <c r="J142" s="138"/>
      <c r="K142" t="s">
        <v>1165</v>
      </c>
      <c r="L142">
        <v>2.59</v>
      </c>
      <c r="M142">
        <v>1.3100000000000001E-4</v>
      </c>
      <c r="N142" t="s">
        <v>1165</v>
      </c>
      <c r="O142">
        <v>4.1680020000000004</v>
      </c>
      <c r="P142">
        <v>0.75</v>
      </c>
      <c r="Q142" t="s">
        <v>1165</v>
      </c>
      <c r="R142" t="s">
        <v>1166</v>
      </c>
      <c r="S142">
        <v>0.7</v>
      </c>
    </row>
    <row r="143" spans="1:19">
      <c r="A143" t="s">
        <v>119</v>
      </c>
      <c r="B143" t="s">
        <v>1160</v>
      </c>
      <c r="C143" t="s">
        <v>1177</v>
      </c>
      <c r="D143" t="s">
        <v>1162</v>
      </c>
      <c r="E143" t="s">
        <v>257</v>
      </c>
      <c r="F143" t="s">
        <v>1448</v>
      </c>
      <c r="G143">
        <v>1</v>
      </c>
      <c r="H143" t="s">
        <v>1449</v>
      </c>
      <c r="I143" s="138">
        <v>45849</v>
      </c>
      <c r="J143" s="138"/>
      <c r="K143" t="s">
        <v>1165</v>
      </c>
      <c r="L143">
        <v>6.08</v>
      </c>
      <c r="M143">
        <v>7.3700000000000002E-4</v>
      </c>
      <c r="N143" t="s">
        <v>1165</v>
      </c>
      <c r="O143">
        <v>4.1680020000000004</v>
      </c>
      <c r="P143">
        <v>0.75</v>
      </c>
      <c r="Q143" t="s">
        <v>1165</v>
      </c>
      <c r="R143" t="s">
        <v>1166</v>
      </c>
      <c r="S143">
        <v>0.7</v>
      </c>
    </row>
    <row r="144" spans="1:19">
      <c r="A144" t="s">
        <v>119</v>
      </c>
      <c r="B144" t="s">
        <v>1160</v>
      </c>
      <c r="C144" t="s">
        <v>1177</v>
      </c>
      <c r="D144" t="s">
        <v>1162</v>
      </c>
      <c r="E144" t="s">
        <v>268</v>
      </c>
      <c r="F144" t="s">
        <v>1450</v>
      </c>
      <c r="G144">
        <v>1</v>
      </c>
      <c r="H144" t="s">
        <v>1451</v>
      </c>
      <c r="I144" s="138">
        <v>45849</v>
      </c>
      <c r="J144" s="138"/>
      <c r="K144" t="s">
        <v>1165</v>
      </c>
      <c r="L144">
        <v>8.8800000000000008</v>
      </c>
      <c r="M144">
        <v>1E-3</v>
      </c>
      <c r="N144" t="s">
        <v>1165</v>
      </c>
      <c r="O144">
        <v>2.5388920000000001</v>
      </c>
      <c r="P144">
        <v>1.5</v>
      </c>
      <c r="Q144" t="s">
        <v>1165</v>
      </c>
      <c r="R144" t="s">
        <v>1166</v>
      </c>
      <c r="S144">
        <v>0.75</v>
      </c>
    </row>
    <row r="145" spans="1:19">
      <c r="A145" t="s">
        <v>119</v>
      </c>
      <c r="B145" t="s">
        <v>1160</v>
      </c>
      <c r="C145" t="s">
        <v>1177</v>
      </c>
      <c r="D145" t="s">
        <v>1162</v>
      </c>
      <c r="E145" t="s">
        <v>279</v>
      </c>
      <c r="F145" t="s">
        <v>1452</v>
      </c>
      <c r="G145">
        <v>1</v>
      </c>
      <c r="H145" t="s">
        <v>1453</v>
      </c>
      <c r="I145" s="138">
        <v>45849</v>
      </c>
      <c r="J145" s="138"/>
      <c r="K145" t="s">
        <v>1165</v>
      </c>
      <c r="L145">
        <v>7.94</v>
      </c>
      <c r="M145">
        <v>8.9400000000000005E-4</v>
      </c>
      <c r="N145" t="s">
        <v>1165</v>
      </c>
      <c r="O145">
        <v>4.1680020000000004</v>
      </c>
      <c r="P145">
        <v>0.75</v>
      </c>
      <c r="Q145" t="s">
        <v>1165</v>
      </c>
      <c r="R145" t="s">
        <v>1166</v>
      </c>
      <c r="S145">
        <v>0.7</v>
      </c>
    </row>
    <row r="146" spans="1:19">
      <c r="A146" t="s">
        <v>119</v>
      </c>
      <c r="B146" t="s">
        <v>1160</v>
      </c>
      <c r="C146" t="s">
        <v>1177</v>
      </c>
      <c r="D146" t="s">
        <v>1162</v>
      </c>
      <c r="E146" t="s">
        <v>290</v>
      </c>
      <c r="F146" t="s">
        <v>1454</v>
      </c>
      <c r="G146">
        <v>1</v>
      </c>
      <c r="H146" t="s">
        <v>1455</v>
      </c>
      <c r="I146" s="138">
        <v>45849</v>
      </c>
      <c r="J146" s="138"/>
      <c r="K146" t="s">
        <v>1165</v>
      </c>
      <c r="L146">
        <v>21.74</v>
      </c>
      <c r="M146">
        <v>2.4480000000000001E-3</v>
      </c>
      <c r="N146" t="s">
        <v>1165</v>
      </c>
      <c r="O146">
        <v>2.5388920000000001</v>
      </c>
      <c r="P146">
        <v>1.5</v>
      </c>
      <c r="Q146" t="s">
        <v>1165</v>
      </c>
      <c r="R146" t="s">
        <v>1166</v>
      </c>
      <c r="S146">
        <v>0.75</v>
      </c>
    </row>
    <row r="147" spans="1:19">
      <c r="A147" t="s">
        <v>119</v>
      </c>
      <c r="B147" t="s">
        <v>1160</v>
      </c>
      <c r="C147" t="s">
        <v>1177</v>
      </c>
      <c r="D147" t="s">
        <v>1162</v>
      </c>
      <c r="E147" t="s">
        <v>301</v>
      </c>
      <c r="F147" t="s">
        <v>1456</v>
      </c>
      <c r="G147">
        <v>1</v>
      </c>
      <c r="H147" t="s">
        <v>1457</v>
      </c>
      <c r="I147" s="138">
        <v>45849</v>
      </c>
      <c r="J147" s="138"/>
      <c r="K147" t="s">
        <v>1165</v>
      </c>
      <c r="L147">
        <v>5.98</v>
      </c>
      <c r="M147">
        <v>6.7400000000000001E-4</v>
      </c>
      <c r="N147" t="s">
        <v>1165</v>
      </c>
      <c r="O147">
        <v>4.1680020000000004</v>
      </c>
      <c r="P147">
        <v>0.75</v>
      </c>
      <c r="Q147" t="s">
        <v>1165</v>
      </c>
      <c r="R147" t="s">
        <v>1166</v>
      </c>
      <c r="S147">
        <v>0.7</v>
      </c>
    </row>
    <row r="148" spans="1:19">
      <c r="A148" t="s">
        <v>119</v>
      </c>
      <c r="B148" t="s">
        <v>1160</v>
      </c>
      <c r="C148" t="s">
        <v>1177</v>
      </c>
      <c r="D148" t="s">
        <v>1162</v>
      </c>
      <c r="E148" t="s">
        <v>312</v>
      </c>
      <c r="F148" t="s">
        <v>1458</v>
      </c>
      <c r="G148">
        <v>1</v>
      </c>
      <c r="H148" t="s">
        <v>1459</v>
      </c>
      <c r="I148" s="138">
        <v>45849</v>
      </c>
      <c r="J148" s="138"/>
      <c r="K148" t="s">
        <v>1165</v>
      </c>
      <c r="L148">
        <v>6.43</v>
      </c>
      <c r="M148">
        <v>7.0200000000000004E-4</v>
      </c>
      <c r="N148" t="s">
        <v>1165</v>
      </c>
      <c r="O148">
        <v>2.5388920000000001</v>
      </c>
      <c r="P148">
        <v>1.5</v>
      </c>
      <c r="Q148" t="s">
        <v>1165</v>
      </c>
      <c r="R148" t="s">
        <v>1166</v>
      </c>
      <c r="S148">
        <v>0.75</v>
      </c>
    </row>
    <row r="149" spans="1:19">
      <c r="A149" t="s">
        <v>119</v>
      </c>
      <c r="B149" t="s">
        <v>1160</v>
      </c>
      <c r="C149" t="s">
        <v>1177</v>
      </c>
      <c r="D149" t="s">
        <v>1162</v>
      </c>
      <c r="E149" t="s">
        <v>323</v>
      </c>
      <c r="F149" t="s">
        <v>1460</v>
      </c>
      <c r="G149">
        <v>1</v>
      </c>
      <c r="H149" t="s">
        <v>1461</v>
      </c>
      <c r="I149" s="138">
        <v>45849</v>
      </c>
      <c r="J149" s="138"/>
      <c r="K149" t="s">
        <v>1165</v>
      </c>
      <c r="L149">
        <v>6.43</v>
      </c>
      <c r="M149">
        <v>7.0200000000000004E-4</v>
      </c>
      <c r="N149" t="s">
        <v>1165</v>
      </c>
      <c r="O149">
        <v>4.1680020000000004</v>
      </c>
      <c r="P149">
        <v>0.75</v>
      </c>
      <c r="Q149" t="s">
        <v>1165</v>
      </c>
      <c r="R149" t="s">
        <v>1166</v>
      </c>
      <c r="S149">
        <v>0.7</v>
      </c>
    </row>
    <row r="150" spans="1:19">
      <c r="A150" t="s">
        <v>119</v>
      </c>
      <c r="B150" t="s">
        <v>1160</v>
      </c>
      <c r="C150" t="s">
        <v>1177</v>
      </c>
      <c r="D150" t="s">
        <v>1162</v>
      </c>
      <c r="E150" t="s">
        <v>334</v>
      </c>
      <c r="F150" t="s">
        <v>1462</v>
      </c>
      <c r="G150">
        <v>1</v>
      </c>
      <c r="H150" t="s">
        <v>1463</v>
      </c>
      <c r="I150" s="138">
        <v>45849</v>
      </c>
      <c r="J150" s="138"/>
      <c r="K150" t="s">
        <v>1165</v>
      </c>
      <c r="L150">
        <v>8.5299999999999994</v>
      </c>
      <c r="M150">
        <v>9.6000000000000002E-4</v>
      </c>
      <c r="N150" t="s">
        <v>1165</v>
      </c>
      <c r="O150">
        <v>2.5388920000000001</v>
      </c>
      <c r="P150">
        <v>1.5</v>
      </c>
      <c r="Q150" t="s">
        <v>1165</v>
      </c>
      <c r="R150" t="s">
        <v>1166</v>
      </c>
      <c r="S150">
        <v>0.75</v>
      </c>
    </row>
    <row r="151" spans="1:19">
      <c r="A151" t="s">
        <v>119</v>
      </c>
      <c r="B151" t="s">
        <v>1160</v>
      </c>
      <c r="C151" t="s">
        <v>1177</v>
      </c>
      <c r="D151" t="s">
        <v>1162</v>
      </c>
      <c r="E151" t="s">
        <v>345</v>
      </c>
      <c r="F151" t="s">
        <v>1464</v>
      </c>
      <c r="G151">
        <v>1</v>
      </c>
      <c r="H151" t="s">
        <v>1465</v>
      </c>
      <c r="I151" s="138">
        <v>45849</v>
      </c>
      <c r="J151" s="138"/>
      <c r="K151" t="s">
        <v>1165</v>
      </c>
      <c r="L151">
        <v>7.94</v>
      </c>
      <c r="M151">
        <v>8.9400000000000005E-4</v>
      </c>
      <c r="N151" t="s">
        <v>1165</v>
      </c>
      <c r="O151">
        <v>4.1680020000000004</v>
      </c>
      <c r="P151">
        <v>0.75</v>
      </c>
      <c r="Q151" t="s">
        <v>1165</v>
      </c>
      <c r="R151" t="s">
        <v>1166</v>
      </c>
      <c r="S151">
        <v>0.7</v>
      </c>
    </row>
    <row r="152" spans="1:19">
      <c r="A152" t="s">
        <v>119</v>
      </c>
      <c r="B152" t="s">
        <v>1160</v>
      </c>
      <c r="C152" t="s">
        <v>1177</v>
      </c>
      <c r="D152" t="s">
        <v>1162</v>
      </c>
      <c r="E152" t="s">
        <v>356</v>
      </c>
      <c r="F152" t="s">
        <v>1466</v>
      </c>
      <c r="G152">
        <v>1</v>
      </c>
      <c r="H152" t="s">
        <v>1467</v>
      </c>
      <c r="I152" s="138">
        <v>45849</v>
      </c>
      <c r="J152" s="138"/>
      <c r="K152" t="s">
        <v>1165</v>
      </c>
      <c r="L152">
        <v>3.9</v>
      </c>
      <c r="M152">
        <v>4.9399999999999997E-4</v>
      </c>
      <c r="N152" t="s">
        <v>1165</v>
      </c>
      <c r="O152">
        <v>2.5388920000000001</v>
      </c>
      <c r="P152">
        <v>1.5</v>
      </c>
      <c r="Q152" t="s">
        <v>1165</v>
      </c>
      <c r="R152" t="s">
        <v>1166</v>
      </c>
      <c r="S152">
        <v>0.75</v>
      </c>
    </row>
    <row r="153" spans="1:19">
      <c r="A153" t="s">
        <v>119</v>
      </c>
      <c r="B153" t="s">
        <v>1160</v>
      </c>
      <c r="C153" t="s">
        <v>1177</v>
      </c>
      <c r="D153" t="s">
        <v>1162</v>
      </c>
      <c r="E153" t="s">
        <v>367</v>
      </c>
      <c r="F153" t="s">
        <v>1468</v>
      </c>
      <c r="G153">
        <v>1</v>
      </c>
      <c r="H153" t="s">
        <v>1469</v>
      </c>
      <c r="I153" s="138">
        <v>45849</v>
      </c>
      <c r="J153" s="138"/>
      <c r="K153" t="s">
        <v>1165</v>
      </c>
      <c r="L153">
        <v>4.21</v>
      </c>
      <c r="M153">
        <v>5.3300000000000005E-4</v>
      </c>
      <c r="N153" t="s">
        <v>1165</v>
      </c>
      <c r="O153">
        <v>4.1680020000000004</v>
      </c>
      <c r="P153">
        <v>0.75</v>
      </c>
      <c r="Q153" t="s">
        <v>1165</v>
      </c>
      <c r="R153" t="s">
        <v>1166</v>
      </c>
      <c r="S153">
        <v>0.7</v>
      </c>
    </row>
    <row r="154" spans="1:19">
      <c r="A154" t="s">
        <v>119</v>
      </c>
      <c r="B154" t="s">
        <v>1160</v>
      </c>
      <c r="C154" t="s">
        <v>1177</v>
      </c>
      <c r="D154" t="s">
        <v>1162</v>
      </c>
      <c r="E154" t="s">
        <v>378</v>
      </c>
      <c r="F154" t="s">
        <v>1470</v>
      </c>
      <c r="G154">
        <v>1</v>
      </c>
      <c r="H154" t="s">
        <v>1471</v>
      </c>
      <c r="I154" s="138">
        <v>45849</v>
      </c>
      <c r="J154" s="138"/>
      <c r="K154" t="s">
        <v>1165</v>
      </c>
      <c r="L154">
        <v>7.63</v>
      </c>
      <c r="M154">
        <v>9.6500000000000004E-4</v>
      </c>
      <c r="N154" t="s">
        <v>1165</v>
      </c>
      <c r="O154">
        <v>2.5388920000000001</v>
      </c>
      <c r="P154">
        <v>1.5</v>
      </c>
      <c r="Q154" t="s">
        <v>1165</v>
      </c>
      <c r="R154" t="s">
        <v>1166</v>
      </c>
      <c r="S154">
        <v>0.75</v>
      </c>
    </row>
    <row r="155" spans="1:19">
      <c r="A155" t="s">
        <v>119</v>
      </c>
      <c r="B155" t="s">
        <v>1160</v>
      </c>
      <c r="C155" t="s">
        <v>1177</v>
      </c>
      <c r="D155" t="s">
        <v>1162</v>
      </c>
      <c r="E155" t="s">
        <v>389</v>
      </c>
      <c r="F155" t="s">
        <v>1472</v>
      </c>
      <c r="G155">
        <v>1</v>
      </c>
      <c r="H155" t="s">
        <v>1473</v>
      </c>
      <c r="I155" s="138">
        <v>45849</v>
      </c>
      <c r="J155" s="138"/>
      <c r="K155" t="s">
        <v>1165</v>
      </c>
      <c r="L155">
        <v>3.61</v>
      </c>
      <c r="M155">
        <v>4.57E-4</v>
      </c>
      <c r="N155" t="s">
        <v>1165</v>
      </c>
      <c r="O155">
        <v>4.1680020000000004</v>
      </c>
      <c r="P155">
        <v>0.75</v>
      </c>
      <c r="Q155" t="s">
        <v>1165</v>
      </c>
      <c r="R155" t="s">
        <v>1166</v>
      </c>
      <c r="S155">
        <v>0.7</v>
      </c>
    </row>
    <row r="156" spans="1:19">
      <c r="A156" t="s">
        <v>119</v>
      </c>
      <c r="B156" t="s">
        <v>1160</v>
      </c>
      <c r="C156" t="s">
        <v>1177</v>
      </c>
      <c r="D156" t="s">
        <v>1162</v>
      </c>
      <c r="E156" t="s">
        <v>400</v>
      </c>
      <c r="F156" t="s">
        <v>1474</v>
      </c>
      <c r="G156">
        <v>1</v>
      </c>
      <c r="H156" t="s">
        <v>1475</v>
      </c>
      <c r="I156" s="138">
        <v>45849</v>
      </c>
      <c r="J156" s="138"/>
      <c r="K156" t="s">
        <v>1165</v>
      </c>
      <c r="L156">
        <v>4.28</v>
      </c>
      <c r="M156">
        <v>4.28E-4</v>
      </c>
      <c r="N156" t="s">
        <v>1165</v>
      </c>
      <c r="O156">
        <v>2.5388920000000001</v>
      </c>
      <c r="P156">
        <v>1.5</v>
      </c>
      <c r="Q156" t="s">
        <v>1165</v>
      </c>
      <c r="R156" t="s">
        <v>1166</v>
      </c>
      <c r="S156">
        <v>0.75</v>
      </c>
    </row>
    <row r="157" spans="1:19">
      <c r="A157" t="s">
        <v>119</v>
      </c>
      <c r="B157" t="s">
        <v>1160</v>
      </c>
      <c r="C157" t="s">
        <v>1177</v>
      </c>
      <c r="D157" t="s">
        <v>1162</v>
      </c>
      <c r="E157" t="s">
        <v>411</v>
      </c>
      <c r="F157" t="s">
        <v>1476</v>
      </c>
      <c r="G157">
        <v>1</v>
      </c>
      <c r="H157" t="s">
        <v>1477</v>
      </c>
      <c r="I157" s="138">
        <v>45849</v>
      </c>
      <c r="J157" s="138"/>
      <c r="K157" t="s">
        <v>1165</v>
      </c>
      <c r="L157">
        <v>3.41</v>
      </c>
      <c r="M157">
        <v>3.4099999999999999E-4</v>
      </c>
      <c r="N157" t="s">
        <v>1165</v>
      </c>
      <c r="O157">
        <v>4.1680020000000004</v>
      </c>
      <c r="P157">
        <v>0.75</v>
      </c>
      <c r="Q157" t="s">
        <v>1165</v>
      </c>
      <c r="R157" t="s">
        <v>1166</v>
      </c>
      <c r="S157">
        <v>0.7</v>
      </c>
    </row>
    <row r="158" spans="1:19">
      <c r="A158" t="s">
        <v>119</v>
      </c>
      <c r="B158" t="s">
        <v>1160</v>
      </c>
      <c r="C158" t="s">
        <v>1177</v>
      </c>
      <c r="D158" t="s">
        <v>1162</v>
      </c>
      <c r="E158" t="s">
        <v>422</v>
      </c>
      <c r="F158" t="s">
        <v>1478</v>
      </c>
      <c r="G158">
        <v>1</v>
      </c>
      <c r="H158" t="s">
        <v>1479</v>
      </c>
      <c r="I158" s="138">
        <v>45849</v>
      </c>
      <c r="J158" s="138"/>
      <c r="K158" t="s">
        <v>1165</v>
      </c>
      <c r="L158">
        <v>10.87</v>
      </c>
      <c r="M158">
        <v>1.224E-3</v>
      </c>
      <c r="N158" t="s">
        <v>1165</v>
      </c>
      <c r="O158">
        <v>2.5388920000000001</v>
      </c>
      <c r="P158">
        <v>1.5</v>
      </c>
      <c r="Q158" t="s">
        <v>1165</v>
      </c>
      <c r="R158" t="s">
        <v>1166</v>
      </c>
      <c r="S158">
        <v>0.75</v>
      </c>
    </row>
    <row r="159" spans="1:19">
      <c r="A159" t="s">
        <v>119</v>
      </c>
      <c r="B159" t="s">
        <v>1160</v>
      </c>
      <c r="C159" t="s">
        <v>1177</v>
      </c>
      <c r="D159" t="s">
        <v>1162</v>
      </c>
      <c r="E159" t="s">
        <v>433</v>
      </c>
      <c r="F159" t="s">
        <v>1480</v>
      </c>
      <c r="G159">
        <v>1</v>
      </c>
      <c r="H159" t="s">
        <v>1481</v>
      </c>
      <c r="I159" s="138">
        <v>45849</v>
      </c>
      <c r="J159" s="138"/>
      <c r="K159" t="s">
        <v>1165</v>
      </c>
      <c r="L159">
        <v>9.94</v>
      </c>
      <c r="M159">
        <v>1.1199999999999999E-3</v>
      </c>
      <c r="N159" t="s">
        <v>1165</v>
      </c>
      <c r="O159">
        <v>4.1680020000000004</v>
      </c>
      <c r="P159">
        <v>0.75</v>
      </c>
      <c r="Q159" t="s">
        <v>1165</v>
      </c>
      <c r="R159" t="s">
        <v>1166</v>
      </c>
      <c r="S159">
        <v>0.7</v>
      </c>
    </row>
    <row r="160" spans="1:19">
      <c r="A160" t="s">
        <v>119</v>
      </c>
      <c r="B160" t="s">
        <v>1160</v>
      </c>
      <c r="C160" t="s">
        <v>1177</v>
      </c>
      <c r="D160" t="s">
        <v>1162</v>
      </c>
      <c r="E160" t="s">
        <v>444</v>
      </c>
      <c r="F160" t="s">
        <v>1482</v>
      </c>
      <c r="G160">
        <v>1</v>
      </c>
      <c r="H160" t="s">
        <v>1483</v>
      </c>
      <c r="I160" s="138">
        <v>45849</v>
      </c>
      <c r="J160" s="138"/>
      <c r="K160" t="s">
        <v>1165</v>
      </c>
      <c r="L160">
        <v>5.25</v>
      </c>
      <c r="M160">
        <v>6.3599999999999996E-4</v>
      </c>
      <c r="N160" t="s">
        <v>1165</v>
      </c>
      <c r="O160">
        <v>2.5388920000000001</v>
      </c>
      <c r="P160">
        <v>1.5</v>
      </c>
      <c r="Q160" t="s">
        <v>1165</v>
      </c>
      <c r="R160" t="s">
        <v>1166</v>
      </c>
      <c r="S160">
        <v>0.75</v>
      </c>
    </row>
    <row r="161" spans="1:19">
      <c r="A161" t="s">
        <v>119</v>
      </c>
      <c r="B161" t="s">
        <v>1160</v>
      </c>
      <c r="C161" t="s">
        <v>1177</v>
      </c>
      <c r="D161" t="s">
        <v>1162</v>
      </c>
      <c r="E161" t="s">
        <v>455</v>
      </c>
      <c r="F161" t="s">
        <v>1484</v>
      </c>
      <c r="G161">
        <v>1</v>
      </c>
      <c r="H161" t="s">
        <v>1485</v>
      </c>
      <c r="I161" s="138">
        <v>45849</v>
      </c>
      <c r="J161" s="138"/>
      <c r="K161" t="s">
        <v>1165</v>
      </c>
      <c r="L161">
        <v>4.5999999999999996</v>
      </c>
      <c r="M161">
        <v>5.5800000000000001E-4</v>
      </c>
      <c r="N161" t="s">
        <v>1165</v>
      </c>
      <c r="O161">
        <v>4.1680020000000004</v>
      </c>
      <c r="P161">
        <v>0.75</v>
      </c>
      <c r="Q161" t="s">
        <v>1165</v>
      </c>
      <c r="R161" t="s">
        <v>1166</v>
      </c>
      <c r="S161">
        <v>0.7</v>
      </c>
    </row>
    <row r="162" spans="1:19">
      <c r="A162" t="s">
        <v>119</v>
      </c>
      <c r="B162" t="s">
        <v>1160</v>
      </c>
      <c r="C162" t="s">
        <v>1177</v>
      </c>
      <c r="D162" t="s">
        <v>1162</v>
      </c>
      <c r="E162" t="s">
        <v>466</v>
      </c>
      <c r="F162" t="s">
        <v>1486</v>
      </c>
      <c r="G162">
        <v>1</v>
      </c>
      <c r="H162" t="s">
        <v>1487</v>
      </c>
      <c r="I162" s="138">
        <v>45849</v>
      </c>
      <c r="J162" s="138"/>
      <c r="K162" t="s">
        <v>1165</v>
      </c>
      <c r="L162">
        <v>7.38</v>
      </c>
      <c r="M162">
        <v>9.5600000000000004E-4</v>
      </c>
      <c r="N162" t="s">
        <v>1165</v>
      </c>
      <c r="O162">
        <v>2.5388920000000001</v>
      </c>
      <c r="P162">
        <v>1.5</v>
      </c>
      <c r="Q162" t="s">
        <v>1165</v>
      </c>
      <c r="R162" t="s">
        <v>1166</v>
      </c>
      <c r="S162">
        <v>0.75</v>
      </c>
    </row>
    <row r="163" spans="1:19">
      <c r="A163" t="s">
        <v>119</v>
      </c>
      <c r="B163" t="s">
        <v>1160</v>
      </c>
      <c r="C163" t="s">
        <v>1177</v>
      </c>
      <c r="D163" t="s">
        <v>1162</v>
      </c>
      <c r="E163" t="s">
        <v>477</v>
      </c>
      <c r="F163" t="s">
        <v>1488</v>
      </c>
      <c r="G163">
        <v>1</v>
      </c>
      <c r="H163" t="s">
        <v>1489</v>
      </c>
      <c r="I163" s="138">
        <v>45849</v>
      </c>
      <c r="J163" s="138"/>
      <c r="K163" t="s">
        <v>1165</v>
      </c>
      <c r="L163">
        <v>7.36</v>
      </c>
      <c r="M163">
        <v>9.5200000000000005E-4</v>
      </c>
      <c r="N163" t="s">
        <v>1165</v>
      </c>
      <c r="O163">
        <v>4.1680020000000004</v>
      </c>
      <c r="P163">
        <v>0.75</v>
      </c>
      <c r="Q163" t="s">
        <v>1165</v>
      </c>
      <c r="R163" t="s">
        <v>1166</v>
      </c>
      <c r="S163">
        <v>0.7</v>
      </c>
    </row>
    <row r="164" spans="1:19">
      <c r="A164" t="s">
        <v>119</v>
      </c>
      <c r="B164" t="s">
        <v>1160</v>
      </c>
      <c r="C164" t="s">
        <v>1177</v>
      </c>
      <c r="D164" t="s">
        <v>1162</v>
      </c>
      <c r="E164" t="s">
        <v>488</v>
      </c>
      <c r="F164" t="s">
        <v>1490</v>
      </c>
      <c r="G164">
        <v>1</v>
      </c>
      <c r="H164" t="s">
        <v>1491</v>
      </c>
      <c r="I164" s="138">
        <v>45849</v>
      </c>
      <c r="J164" s="138"/>
      <c r="K164" t="s">
        <v>1165</v>
      </c>
      <c r="L164">
        <v>4.5199999999999996</v>
      </c>
      <c r="M164">
        <v>5.71E-4</v>
      </c>
      <c r="N164" t="s">
        <v>1165</v>
      </c>
      <c r="O164">
        <v>2.5388920000000001</v>
      </c>
      <c r="P164">
        <v>1.5</v>
      </c>
      <c r="Q164" t="s">
        <v>1165</v>
      </c>
      <c r="R164" t="s">
        <v>1166</v>
      </c>
      <c r="S164">
        <v>0.75</v>
      </c>
    </row>
    <row r="165" spans="1:19">
      <c r="A165" t="s">
        <v>119</v>
      </c>
      <c r="B165" t="s">
        <v>1160</v>
      </c>
      <c r="C165" t="s">
        <v>1177</v>
      </c>
      <c r="D165" t="s">
        <v>1162</v>
      </c>
      <c r="E165" t="s">
        <v>499</v>
      </c>
      <c r="F165" t="s">
        <v>1492</v>
      </c>
      <c r="G165">
        <v>1</v>
      </c>
      <c r="H165" t="s">
        <v>1493</v>
      </c>
      <c r="I165" s="138">
        <v>45849</v>
      </c>
      <c r="J165" s="138"/>
      <c r="K165" t="s">
        <v>1165</v>
      </c>
      <c r="L165">
        <v>4.3499999999999996</v>
      </c>
      <c r="M165">
        <v>5.5000000000000003E-4</v>
      </c>
      <c r="N165" t="s">
        <v>1165</v>
      </c>
      <c r="O165">
        <v>4.1680020000000004</v>
      </c>
      <c r="P165">
        <v>0.75</v>
      </c>
      <c r="Q165" t="s">
        <v>1165</v>
      </c>
      <c r="R165" t="s">
        <v>1166</v>
      </c>
      <c r="S165">
        <v>0.7</v>
      </c>
    </row>
    <row r="166" spans="1:19">
      <c r="A166" t="s">
        <v>119</v>
      </c>
      <c r="B166" t="s">
        <v>1160</v>
      </c>
      <c r="C166" t="s">
        <v>1177</v>
      </c>
      <c r="D166" t="s">
        <v>1162</v>
      </c>
      <c r="E166" t="s">
        <v>510</v>
      </c>
      <c r="F166" t="s">
        <v>1494</v>
      </c>
      <c r="G166">
        <v>1</v>
      </c>
      <c r="H166" t="s">
        <v>1495</v>
      </c>
      <c r="I166" s="138">
        <v>45849</v>
      </c>
      <c r="J166" s="138"/>
      <c r="K166" t="s">
        <v>1165</v>
      </c>
      <c r="L166">
        <v>5.08</v>
      </c>
      <c r="M166">
        <v>6.4199999999999999E-4</v>
      </c>
      <c r="N166" t="s">
        <v>1165</v>
      </c>
      <c r="O166">
        <v>2.5388920000000001</v>
      </c>
      <c r="P166">
        <v>1.5</v>
      </c>
      <c r="Q166" t="s">
        <v>1165</v>
      </c>
      <c r="R166" t="s">
        <v>1166</v>
      </c>
      <c r="S166">
        <v>0.75</v>
      </c>
    </row>
    <row r="167" spans="1:19">
      <c r="A167" t="s">
        <v>119</v>
      </c>
      <c r="B167" t="s">
        <v>1160</v>
      </c>
      <c r="C167" t="s">
        <v>1177</v>
      </c>
      <c r="D167" t="s">
        <v>1162</v>
      </c>
      <c r="E167" t="s">
        <v>521</v>
      </c>
      <c r="F167" t="s">
        <v>1496</v>
      </c>
      <c r="G167">
        <v>1</v>
      </c>
      <c r="H167" t="s">
        <v>1497</v>
      </c>
      <c r="I167" s="138">
        <v>45849</v>
      </c>
      <c r="J167" s="138"/>
      <c r="K167" t="s">
        <v>1165</v>
      </c>
      <c r="L167">
        <v>4.5599999999999996</v>
      </c>
      <c r="M167">
        <v>5.7700000000000004E-4</v>
      </c>
      <c r="N167" t="s">
        <v>1165</v>
      </c>
      <c r="O167">
        <v>4.1680020000000004</v>
      </c>
      <c r="P167">
        <v>0.75</v>
      </c>
      <c r="Q167" t="s">
        <v>1165</v>
      </c>
      <c r="R167" t="s">
        <v>1166</v>
      </c>
      <c r="S167">
        <v>0.7</v>
      </c>
    </row>
    <row r="168" spans="1:19">
      <c r="A168" t="s">
        <v>119</v>
      </c>
      <c r="B168" t="s">
        <v>1160</v>
      </c>
      <c r="C168" t="s">
        <v>1177</v>
      </c>
      <c r="D168" t="s">
        <v>1162</v>
      </c>
      <c r="E168" t="s">
        <v>532</v>
      </c>
      <c r="F168" t="s">
        <v>1498</v>
      </c>
      <c r="G168">
        <v>1</v>
      </c>
      <c r="H168" t="s">
        <v>1499</v>
      </c>
      <c r="I168" s="138">
        <v>45849</v>
      </c>
      <c r="J168" s="138"/>
      <c r="K168" t="s">
        <v>1165</v>
      </c>
      <c r="L168">
        <v>5.38</v>
      </c>
      <c r="M168">
        <v>5.3899999999999998E-4</v>
      </c>
      <c r="N168" t="s">
        <v>1165</v>
      </c>
      <c r="O168">
        <v>2.5388920000000001</v>
      </c>
      <c r="P168">
        <v>1.5</v>
      </c>
      <c r="Q168" t="s">
        <v>1165</v>
      </c>
      <c r="R168" t="s">
        <v>1166</v>
      </c>
      <c r="S168">
        <v>0.75</v>
      </c>
    </row>
    <row r="169" spans="1:19">
      <c r="A169" t="s">
        <v>119</v>
      </c>
      <c r="B169" t="s">
        <v>1160</v>
      </c>
      <c r="C169" t="s">
        <v>1177</v>
      </c>
      <c r="D169" t="s">
        <v>1162</v>
      </c>
      <c r="E169" t="s">
        <v>543</v>
      </c>
      <c r="F169" t="s">
        <v>1500</v>
      </c>
      <c r="G169">
        <v>1</v>
      </c>
      <c r="H169" t="s">
        <v>1501</v>
      </c>
      <c r="I169" s="138">
        <v>45849</v>
      </c>
      <c r="J169" s="138"/>
      <c r="K169" t="s">
        <v>1165</v>
      </c>
      <c r="L169">
        <v>7.21</v>
      </c>
      <c r="M169">
        <v>7.2099999999999996E-4</v>
      </c>
      <c r="N169" t="s">
        <v>1165</v>
      </c>
      <c r="O169">
        <v>4.1680020000000004</v>
      </c>
      <c r="P169">
        <v>0.75</v>
      </c>
      <c r="Q169" t="s">
        <v>1165</v>
      </c>
      <c r="R169" t="s">
        <v>1166</v>
      </c>
      <c r="S169">
        <v>0.7</v>
      </c>
    </row>
    <row r="170" spans="1:19">
      <c r="A170" t="s">
        <v>119</v>
      </c>
      <c r="B170" t="s">
        <v>1160</v>
      </c>
      <c r="C170" t="s">
        <v>1177</v>
      </c>
      <c r="D170" t="s">
        <v>1162</v>
      </c>
      <c r="E170" t="s">
        <v>554</v>
      </c>
      <c r="F170" t="s">
        <v>1502</v>
      </c>
      <c r="G170">
        <v>1</v>
      </c>
      <c r="H170" t="s">
        <v>1503</v>
      </c>
      <c r="I170" s="138">
        <v>45849</v>
      </c>
      <c r="J170" s="138"/>
      <c r="K170" t="s">
        <v>1165</v>
      </c>
      <c r="L170">
        <v>4.9400000000000004</v>
      </c>
      <c r="M170">
        <v>4.9399999999999997E-4</v>
      </c>
      <c r="N170" t="s">
        <v>1165</v>
      </c>
      <c r="O170">
        <v>2.5388920000000001</v>
      </c>
      <c r="P170">
        <v>1.5</v>
      </c>
      <c r="Q170" t="s">
        <v>1165</v>
      </c>
      <c r="R170" t="s">
        <v>1166</v>
      </c>
      <c r="S170">
        <v>0.75</v>
      </c>
    </row>
    <row r="171" spans="1:19">
      <c r="A171" t="s">
        <v>119</v>
      </c>
      <c r="B171" t="s">
        <v>1160</v>
      </c>
      <c r="C171" t="s">
        <v>1177</v>
      </c>
      <c r="D171" t="s">
        <v>1162</v>
      </c>
      <c r="E171" t="s">
        <v>565</v>
      </c>
      <c r="F171" t="s">
        <v>1504</v>
      </c>
      <c r="G171">
        <v>1</v>
      </c>
      <c r="H171" t="s">
        <v>1505</v>
      </c>
      <c r="I171" s="138">
        <v>45849</v>
      </c>
      <c r="J171" s="138"/>
      <c r="K171" t="s">
        <v>1165</v>
      </c>
      <c r="L171">
        <v>4.97</v>
      </c>
      <c r="M171">
        <v>4.9799999999999996E-4</v>
      </c>
      <c r="N171" t="s">
        <v>1165</v>
      </c>
      <c r="O171">
        <v>4.1680020000000004</v>
      </c>
      <c r="P171">
        <v>0.75</v>
      </c>
      <c r="Q171" t="s">
        <v>1165</v>
      </c>
      <c r="R171" t="s">
        <v>1166</v>
      </c>
      <c r="S171">
        <v>0.7</v>
      </c>
    </row>
    <row r="172" spans="1:19">
      <c r="A172" t="s">
        <v>119</v>
      </c>
      <c r="B172" t="s">
        <v>1160</v>
      </c>
      <c r="C172" t="s">
        <v>1177</v>
      </c>
      <c r="D172" t="s">
        <v>1162</v>
      </c>
      <c r="E172" t="s">
        <v>576</v>
      </c>
      <c r="F172" t="s">
        <v>1506</v>
      </c>
      <c r="G172">
        <v>1</v>
      </c>
      <c r="H172" t="s">
        <v>1507</v>
      </c>
      <c r="I172" s="138">
        <v>45849</v>
      </c>
      <c r="J172" s="138"/>
      <c r="K172" t="s">
        <v>1165</v>
      </c>
      <c r="L172">
        <v>6.54</v>
      </c>
      <c r="M172">
        <v>6.5399999999999996E-4</v>
      </c>
      <c r="N172" t="s">
        <v>1165</v>
      </c>
      <c r="O172">
        <v>2.5388920000000001</v>
      </c>
      <c r="P172">
        <v>1.5</v>
      </c>
      <c r="Q172" t="s">
        <v>1165</v>
      </c>
      <c r="R172" t="s">
        <v>1166</v>
      </c>
      <c r="S172">
        <v>0.75</v>
      </c>
    </row>
    <row r="173" spans="1:19">
      <c r="A173" t="s">
        <v>119</v>
      </c>
      <c r="B173" t="s">
        <v>1160</v>
      </c>
      <c r="C173" t="s">
        <v>1177</v>
      </c>
      <c r="D173" t="s">
        <v>1162</v>
      </c>
      <c r="E173" t="s">
        <v>587</v>
      </c>
      <c r="F173" t="s">
        <v>1508</v>
      </c>
      <c r="G173">
        <v>1</v>
      </c>
      <c r="H173" t="s">
        <v>1509</v>
      </c>
      <c r="I173" s="138">
        <v>45849</v>
      </c>
      <c r="J173" s="138"/>
      <c r="K173" t="s">
        <v>1165</v>
      </c>
      <c r="L173">
        <v>7.62</v>
      </c>
      <c r="M173">
        <v>7.6300000000000001E-4</v>
      </c>
      <c r="N173" t="s">
        <v>1165</v>
      </c>
      <c r="O173">
        <v>4.1680020000000004</v>
      </c>
      <c r="P173">
        <v>0.75</v>
      </c>
      <c r="Q173" t="s">
        <v>1165</v>
      </c>
      <c r="R173" t="s">
        <v>1166</v>
      </c>
      <c r="S173">
        <v>0.7</v>
      </c>
    </row>
    <row r="174" spans="1:19">
      <c r="A174" t="s">
        <v>119</v>
      </c>
      <c r="B174" t="s">
        <v>1160</v>
      </c>
      <c r="C174" t="s">
        <v>1177</v>
      </c>
      <c r="D174" t="s">
        <v>1162</v>
      </c>
      <c r="E174" t="s">
        <v>598</v>
      </c>
      <c r="F174" t="s">
        <v>1510</v>
      </c>
      <c r="G174">
        <v>1</v>
      </c>
      <c r="H174" t="s">
        <v>1511</v>
      </c>
      <c r="I174" s="138">
        <v>45849</v>
      </c>
      <c r="J174" s="138"/>
      <c r="K174" t="s">
        <v>1165</v>
      </c>
      <c r="L174">
        <v>8</v>
      </c>
      <c r="M174">
        <v>8.0000000000000004E-4</v>
      </c>
      <c r="N174" t="s">
        <v>1165</v>
      </c>
      <c r="O174">
        <v>2.5388920000000001</v>
      </c>
      <c r="P174">
        <v>1.5</v>
      </c>
      <c r="Q174" t="s">
        <v>1165</v>
      </c>
      <c r="R174" t="s">
        <v>1166</v>
      </c>
      <c r="S174">
        <v>0.75</v>
      </c>
    </row>
    <row r="175" spans="1:19">
      <c r="A175" t="s">
        <v>119</v>
      </c>
      <c r="B175" t="s">
        <v>1160</v>
      </c>
      <c r="C175" t="s">
        <v>1177</v>
      </c>
      <c r="D175" t="s">
        <v>1162</v>
      </c>
      <c r="E175" t="s">
        <v>609</v>
      </c>
      <c r="F175" t="s">
        <v>1512</v>
      </c>
      <c r="G175">
        <v>1</v>
      </c>
      <c r="H175" t="s">
        <v>1513</v>
      </c>
      <c r="I175" s="138">
        <v>45849</v>
      </c>
      <c r="J175" s="138"/>
      <c r="K175" t="s">
        <v>1165</v>
      </c>
      <c r="L175">
        <v>6.47</v>
      </c>
      <c r="M175">
        <v>6.4700000000000001E-4</v>
      </c>
      <c r="N175" t="s">
        <v>1165</v>
      </c>
      <c r="O175">
        <v>4.1680020000000004</v>
      </c>
      <c r="P175">
        <v>0.75</v>
      </c>
      <c r="Q175" t="s">
        <v>1165</v>
      </c>
      <c r="R175" t="s">
        <v>1166</v>
      </c>
      <c r="S175">
        <v>0.7</v>
      </c>
    </row>
    <row r="176" spans="1:19">
      <c r="A176" t="s">
        <v>119</v>
      </c>
      <c r="B176" t="s">
        <v>1160</v>
      </c>
      <c r="C176" t="s">
        <v>1177</v>
      </c>
      <c r="D176" t="s">
        <v>1162</v>
      </c>
      <c r="E176" t="s">
        <v>620</v>
      </c>
      <c r="F176" t="s">
        <v>1514</v>
      </c>
      <c r="G176">
        <v>1</v>
      </c>
      <c r="H176" t="s">
        <v>1515</v>
      </c>
      <c r="I176" s="138">
        <v>45849</v>
      </c>
      <c r="J176" s="138"/>
      <c r="K176" t="s">
        <v>1165</v>
      </c>
      <c r="L176">
        <v>3.69</v>
      </c>
      <c r="M176">
        <v>1.8599999999999999E-4</v>
      </c>
      <c r="N176" t="s">
        <v>1165</v>
      </c>
      <c r="O176">
        <v>2.5388920000000001</v>
      </c>
      <c r="P176">
        <v>1.5</v>
      </c>
      <c r="Q176" t="s">
        <v>1165</v>
      </c>
      <c r="R176" t="s">
        <v>1166</v>
      </c>
      <c r="S176">
        <v>0.75</v>
      </c>
    </row>
    <row r="177" spans="1:19">
      <c r="A177" t="s">
        <v>119</v>
      </c>
      <c r="B177" t="s">
        <v>1160</v>
      </c>
      <c r="C177" t="s">
        <v>1177</v>
      </c>
      <c r="D177" t="s">
        <v>1162</v>
      </c>
      <c r="E177" t="s">
        <v>631</v>
      </c>
      <c r="F177" t="s">
        <v>1516</v>
      </c>
      <c r="G177">
        <v>1</v>
      </c>
      <c r="H177" t="s">
        <v>1517</v>
      </c>
      <c r="I177" s="138">
        <v>45849</v>
      </c>
      <c r="J177" s="138"/>
      <c r="K177" t="s">
        <v>1165</v>
      </c>
      <c r="L177">
        <v>3.15</v>
      </c>
      <c r="M177">
        <v>1.5899999999999999E-4</v>
      </c>
      <c r="N177" t="s">
        <v>1165</v>
      </c>
      <c r="O177">
        <v>4.1680020000000004</v>
      </c>
      <c r="P177">
        <v>0.75</v>
      </c>
      <c r="Q177" t="s">
        <v>1165</v>
      </c>
      <c r="R177" t="s">
        <v>1166</v>
      </c>
      <c r="S177">
        <v>0.7</v>
      </c>
    </row>
    <row r="178" spans="1:19">
      <c r="A178" t="s">
        <v>119</v>
      </c>
      <c r="B178" t="s">
        <v>1160</v>
      </c>
      <c r="C178" t="s">
        <v>1177</v>
      </c>
      <c r="D178" t="s">
        <v>1162</v>
      </c>
      <c r="E178" t="s">
        <v>642</v>
      </c>
      <c r="F178" t="s">
        <v>1518</v>
      </c>
      <c r="G178">
        <v>1</v>
      </c>
      <c r="H178" t="s">
        <v>1519</v>
      </c>
      <c r="I178" s="138">
        <v>45849</v>
      </c>
      <c r="J178" s="138"/>
      <c r="K178" t="s">
        <v>1165</v>
      </c>
      <c r="L178">
        <v>6.12</v>
      </c>
      <c r="M178">
        <v>9.1200000000000005E-4</v>
      </c>
      <c r="N178" t="s">
        <v>1165</v>
      </c>
      <c r="O178">
        <v>2.5388920000000001</v>
      </c>
      <c r="P178">
        <v>1.5</v>
      </c>
      <c r="Q178" t="s">
        <v>1165</v>
      </c>
      <c r="R178" t="s">
        <v>1166</v>
      </c>
      <c r="S178">
        <v>0.75</v>
      </c>
    </row>
    <row r="179" spans="1:19">
      <c r="A179" t="s">
        <v>119</v>
      </c>
      <c r="B179" t="s">
        <v>1160</v>
      </c>
      <c r="C179" t="s">
        <v>1177</v>
      </c>
      <c r="D179" t="s">
        <v>1162</v>
      </c>
      <c r="E179" t="s">
        <v>653</v>
      </c>
      <c r="F179" t="s">
        <v>1520</v>
      </c>
      <c r="G179">
        <v>1</v>
      </c>
      <c r="H179" t="s">
        <v>1521</v>
      </c>
      <c r="I179" s="138">
        <v>45849</v>
      </c>
      <c r="J179" s="138"/>
      <c r="K179" t="s">
        <v>1165</v>
      </c>
      <c r="L179">
        <v>5.21</v>
      </c>
      <c r="M179">
        <v>7.76E-4</v>
      </c>
      <c r="N179" t="s">
        <v>1165</v>
      </c>
      <c r="O179">
        <v>4.1680020000000004</v>
      </c>
      <c r="P179">
        <v>0.75</v>
      </c>
      <c r="Q179" t="s">
        <v>1165</v>
      </c>
      <c r="R179" t="s">
        <v>1166</v>
      </c>
      <c r="S179">
        <v>0.7</v>
      </c>
    </row>
    <row r="180" spans="1:19">
      <c r="A180" t="s">
        <v>171</v>
      </c>
      <c r="B180" t="s">
        <v>1160</v>
      </c>
      <c r="C180" t="s">
        <v>1522</v>
      </c>
      <c r="D180" t="s">
        <v>1162</v>
      </c>
      <c r="E180" t="s">
        <v>672</v>
      </c>
      <c r="F180" t="s">
        <v>1523</v>
      </c>
      <c r="G180">
        <v>1</v>
      </c>
      <c r="H180" t="str">
        <f>_xlfn.CONCAT(F180,"-",G180)</f>
        <v>10242025-180-1</v>
      </c>
      <c r="I180" s="138">
        <v>45954</v>
      </c>
      <c r="J180" s="67">
        <v>402133</v>
      </c>
      <c r="K180" t="s">
        <v>1165</v>
      </c>
      <c r="L180" t="s">
        <v>1524</v>
      </c>
      <c r="M180" t="s">
        <v>1525</v>
      </c>
      <c r="N180" t="s">
        <v>1165</v>
      </c>
      <c r="O180" t="s">
        <v>1526</v>
      </c>
      <c r="P180">
        <v>1.75</v>
      </c>
      <c r="Q180" t="s">
        <v>1165</v>
      </c>
      <c r="R180" t="s">
        <v>1166</v>
      </c>
      <c r="S180" t="s">
        <v>1527</v>
      </c>
    </row>
    <row r="181" spans="1:19">
      <c r="A181" t="s">
        <v>171</v>
      </c>
      <c r="B181" t="s">
        <v>1160</v>
      </c>
      <c r="C181" t="s">
        <v>1522</v>
      </c>
      <c r="D181" t="s">
        <v>1162</v>
      </c>
      <c r="E181" t="s">
        <v>686</v>
      </c>
      <c r="F181" t="s">
        <v>1528</v>
      </c>
      <c r="G181">
        <v>1</v>
      </c>
      <c r="H181" t="str">
        <f t="shared" ref="H181:H244" si="0">_xlfn.CONCAT(F181,"-",G181)</f>
        <v>10242025-177-1</v>
      </c>
      <c r="I181" s="138">
        <v>45954</v>
      </c>
      <c r="J181" s="67">
        <v>402133</v>
      </c>
      <c r="K181" t="s">
        <v>1165</v>
      </c>
      <c r="L181" t="s">
        <v>1529</v>
      </c>
      <c r="M181" t="s">
        <v>1525</v>
      </c>
      <c r="N181" t="s">
        <v>1165</v>
      </c>
      <c r="O181" t="s">
        <v>1526</v>
      </c>
      <c r="P181">
        <v>0.9</v>
      </c>
      <c r="Q181" t="s">
        <v>1165</v>
      </c>
      <c r="R181" t="s">
        <v>1166</v>
      </c>
      <c r="S181" t="s">
        <v>1527</v>
      </c>
    </row>
    <row r="182" spans="1:19">
      <c r="A182" t="s">
        <v>171</v>
      </c>
      <c r="B182" t="s">
        <v>1160</v>
      </c>
      <c r="C182" t="s">
        <v>1522</v>
      </c>
      <c r="D182" t="s">
        <v>1162</v>
      </c>
      <c r="E182" t="s">
        <v>674</v>
      </c>
      <c r="F182" t="s">
        <v>1530</v>
      </c>
      <c r="G182">
        <v>1</v>
      </c>
      <c r="H182" t="str">
        <f t="shared" si="0"/>
        <v>10242025-181-1</v>
      </c>
      <c r="I182" s="138">
        <v>45954</v>
      </c>
      <c r="J182" s="67">
        <v>402133</v>
      </c>
      <c r="K182" t="s">
        <v>1165</v>
      </c>
      <c r="L182" t="s">
        <v>1531</v>
      </c>
      <c r="M182" t="s">
        <v>1525</v>
      </c>
      <c r="N182" t="s">
        <v>1165</v>
      </c>
      <c r="O182" t="s">
        <v>1532</v>
      </c>
      <c r="P182">
        <v>1.75</v>
      </c>
      <c r="Q182" t="s">
        <v>1165</v>
      </c>
      <c r="R182" t="s">
        <v>1166</v>
      </c>
      <c r="S182" t="s">
        <v>1527</v>
      </c>
    </row>
    <row r="183" spans="1:19">
      <c r="A183" t="s">
        <v>171</v>
      </c>
      <c r="B183" t="s">
        <v>1160</v>
      </c>
      <c r="C183" t="s">
        <v>1522</v>
      </c>
      <c r="D183" t="s">
        <v>1162</v>
      </c>
      <c r="E183" t="s">
        <v>688</v>
      </c>
      <c r="F183" t="s">
        <v>1533</v>
      </c>
      <c r="G183">
        <v>1</v>
      </c>
      <c r="H183" t="str">
        <f t="shared" si="0"/>
        <v>10242025-178-1</v>
      </c>
      <c r="I183" s="138">
        <v>45954</v>
      </c>
      <c r="J183" s="67">
        <v>402133</v>
      </c>
      <c r="K183" t="s">
        <v>1165</v>
      </c>
      <c r="L183" t="s">
        <v>1534</v>
      </c>
      <c r="M183" t="s">
        <v>1525</v>
      </c>
      <c r="N183" t="s">
        <v>1165</v>
      </c>
      <c r="O183" t="s">
        <v>1532</v>
      </c>
      <c r="P183">
        <v>0.9</v>
      </c>
      <c r="Q183" t="s">
        <v>1165</v>
      </c>
      <c r="R183" t="s">
        <v>1166</v>
      </c>
      <c r="S183" t="s">
        <v>1527</v>
      </c>
    </row>
    <row r="184" spans="1:19">
      <c r="A184" t="s">
        <v>171</v>
      </c>
      <c r="B184" t="s">
        <v>1160</v>
      </c>
      <c r="C184" t="s">
        <v>1522</v>
      </c>
      <c r="D184" t="s">
        <v>1162</v>
      </c>
      <c r="E184" t="s">
        <v>676</v>
      </c>
      <c r="F184" t="s">
        <v>1535</v>
      </c>
      <c r="G184">
        <v>1</v>
      </c>
      <c r="H184" t="str">
        <f t="shared" si="0"/>
        <v>10242025-182-1</v>
      </c>
      <c r="I184" s="138">
        <v>45954</v>
      </c>
      <c r="J184" s="67">
        <v>402133</v>
      </c>
      <c r="K184" t="s">
        <v>1165</v>
      </c>
      <c r="L184" t="s">
        <v>1536</v>
      </c>
      <c r="M184" t="s">
        <v>1525</v>
      </c>
      <c r="N184" t="s">
        <v>1165</v>
      </c>
      <c r="O184" t="s">
        <v>1537</v>
      </c>
      <c r="P184">
        <v>1.75</v>
      </c>
      <c r="Q184" t="s">
        <v>1165</v>
      </c>
      <c r="R184" t="s">
        <v>1166</v>
      </c>
      <c r="S184" t="s">
        <v>1527</v>
      </c>
    </row>
    <row r="185" spans="1:19">
      <c r="A185" t="s">
        <v>171</v>
      </c>
      <c r="B185" t="s">
        <v>1160</v>
      </c>
      <c r="C185" t="s">
        <v>1522</v>
      </c>
      <c r="D185" t="s">
        <v>1162</v>
      </c>
      <c r="E185" t="s">
        <v>690</v>
      </c>
      <c r="F185" t="s">
        <v>1538</v>
      </c>
      <c r="G185">
        <v>1</v>
      </c>
      <c r="H185" t="str">
        <f t="shared" si="0"/>
        <v>10242025-179-1</v>
      </c>
      <c r="I185" s="138">
        <v>45954</v>
      </c>
      <c r="J185" s="67">
        <v>402133</v>
      </c>
      <c r="K185" t="s">
        <v>1165</v>
      </c>
      <c r="L185" t="s">
        <v>1539</v>
      </c>
      <c r="M185" t="s">
        <v>1525</v>
      </c>
      <c r="N185" t="s">
        <v>1165</v>
      </c>
      <c r="O185" t="s">
        <v>1537</v>
      </c>
      <c r="P185">
        <v>0.9</v>
      </c>
      <c r="Q185" t="s">
        <v>1165</v>
      </c>
      <c r="R185" t="s">
        <v>1166</v>
      </c>
      <c r="S185" t="s">
        <v>1527</v>
      </c>
    </row>
    <row r="186" spans="1:19">
      <c r="A186" t="s">
        <v>171</v>
      </c>
      <c r="B186" t="s">
        <v>1160</v>
      </c>
      <c r="C186" t="s">
        <v>1540</v>
      </c>
      <c r="D186" t="s">
        <v>1162</v>
      </c>
      <c r="E186" t="s">
        <v>666</v>
      </c>
      <c r="F186" t="s">
        <v>1541</v>
      </c>
      <c r="G186">
        <v>1</v>
      </c>
      <c r="H186" t="str">
        <f t="shared" si="0"/>
        <v>10242025-115-1</v>
      </c>
      <c r="I186" s="138">
        <v>45954</v>
      </c>
      <c r="J186" s="67">
        <v>402133</v>
      </c>
      <c r="K186" t="s">
        <v>1165</v>
      </c>
      <c r="L186" t="s">
        <v>1542</v>
      </c>
      <c r="M186" t="s">
        <v>1543</v>
      </c>
      <c r="N186" t="s">
        <v>1165</v>
      </c>
      <c r="O186" t="s">
        <v>1544</v>
      </c>
      <c r="P186">
        <v>1</v>
      </c>
      <c r="Q186" t="s">
        <v>1165</v>
      </c>
      <c r="R186" t="s">
        <v>1166</v>
      </c>
      <c r="S186" t="s">
        <v>1527</v>
      </c>
    </row>
    <row r="187" spans="1:19">
      <c r="A187" t="s">
        <v>171</v>
      </c>
      <c r="B187" t="s">
        <v>1160</v>
      </c>
      <c r="C187" t="s">
        <v>1540</v>
      </c>
      <c r="D187" t="s">
        <v>1162</v>
      </c>
      <c r="E187" t="s">
        <v>680</v>
      </c>
      <c r="F187" t="s">
        <v>1545</v>
      </c>
      <c r="G187">
        <v>1</v>
      </c>
      <c r="H187" t="str">
        <f t="shared" si="0"/>
        <v>10242025-028-1</v>
      </c>
      <c r="I187" s="138">
        <v>45954</v>
      </c>
      <c r="J187" s="67">
        <v>402133</v>
      </c>
      <c r="K187" t="s">
        <v>1165</v>
      </c>
      <c r="L187" t="s">
        <v>1546</v>
      </c>
      <c r="M187" t="s">
        <v>1547</v>
      </c>
      <c r="N187" t="s">
        <v>1165</v>
      </c>
      <c r="O187" t="s">
        <v>1544</v>
      </c>
      <c r="P187">
        <v>0.75</v>
      </c>
      <c r="Q187" t="s">
        <v>1165</v>
      </c>
      <c r="R187" t="s">
        <v>1166</v>
      </c>
      <c r="S187" t="s">
        <v>1548</v>
      </c>
    </row>
    <row r="188" spans="1:19">
      <c r="A188" t="s">
        <v>171</v>
      </c>
      <c r="B188" t="s">
        <v>1160</v>
      </c>
      <c r="C188" t="s">
        <v>1540</v>
      </c>
      <c r="D188" t="s">
        <v>1162</v>
      </c>
      <c r="E188" t="s">
        <v>694</v>
      </c>
      <c r="F188" t="s">
        <v>1549</v>
      </c>
      <c r="G188">
        <v>1</v>
      </c>
      <c r="H188" t="str">
        <f t="shared" si="0"/>
        <v>10242025-116-1</v>
      </c>
      <c r="I188" s="138">
        <v>45954</v>
      </c>
      <c r="J188" s="67">
        <v>402133</v>
      </c>
      <c r="K188" t="s">
        <v>1165</v>
      </c>
      <c r="L188" t="s">
        <v>1550</v>
      </c>
      <c r="M188" t="s">
        <v>1551</v>
      </c>
      <c r="N188" t="s">
        <v>1165</v>
      </c>
      <c r="O188" t="s">
        <v>1544</v>
      </c>
      <c r="P188">
        <v>1</v>
      </c>
      <c r="Q188" t="s">
        <v>1165</v>
      </c>
      <c r="R188" t="s">
        <v>1166</v>
      </c>
      <c r="S188" t="s">
        <v>1527</v>
      </c>
    </row>
    <row r="189" spans="1:19">
      <c r="A189" t="s">
        <v>171</v>
      </c>
      <c r="B189" t="s">
        <v>1160</v>
      </c>
      <c r="C189" t="s">
        <v>1540</v>
      </c>
      <c r="D189" t="s">
        <v>1162</v>
      </c>
      <c r="E189" t="s">
        <v>705</v>
      </c>
      <c r="F189" t="s">
        <v>1552</v>
      </c>
      <c r="G189">
        <v>1</v>
      </c>
      <c r="H189" t="str">
        <f t="shared" si="0"/>
        <v>10242025-029-1</v>
      </c>
      <c r="I189" s="138">
        <v>45954</v>
      </c>
      <c r="J189" s="67">
        <v>402133</v>
      </c>
      <c r="K189" t="s">
        <v>1165</v>
      </c>
      <c r="L189" t="s">
        <v>1553</v>
      </c>
      <c r="M189" t="s">
        <v>1547</v>
      </c>
      <c r="N189" t="s">
        <v>1165</v>
      </c>
      <c r="O189" t="s">
        <v>1544</v>
      </c>
      <c r="P189">
        <v>0.75</v>
      </c>
      <c r="Q189" t="s">
        <v>1165</v>
      </c>
      <c r="R189" t="s">
        <v>1166</v>
      </c>
      <c r="S189" t="s">
        <v>1548</v>
      </c>
    </row>
    <row r="190" spans="1:19">
      <c r="A190" t="s">
        <v>171</v>
      </c>
      <c r="B190" t="s">
        <v>1160</v>
      </c>
      <c r="C190" t="s">
        <v>1540</v>
      </c>
      <c r="D190" t="s">
        <v>1162</v>
      </c>
      <c r="E190" t="s">
        <v>716</v>
      </c>
      <c r="F190" t="s">
        <v>1554</v>
      </c>
      <c r="G190">
        <v>1</v>
      </c>
      <c r="H190" t="str">
        <f t="shared" si="0"/>
        <v>10242025-134-1</v>
      </c>
      <c r="I190" s="138">
        <v>45954</v>
      </c>
      <c r="J190" s="67">
        <v>402133</v>
      </c>
      <c r="K190" t="s">
        <v>1165</v>
      </c>
      <c r="L190" t="s">
        <v>1555</v>
      </c>
      <c r="M190" t="s">
        <v>1556</v>
      </c>
      <c r="N190" t="s">
        <v>1165</v>
      </c>
      <c r="O190" t="s">
        <v>1544</v>
      </c>
      <c r="P190">
        <v>1</v>
      </c>
      <c r="Q190" t="s">
        <v>1165</v>
      </c>
      <c r="R190" t="s">
        <v>1166</v>
      </c>
      <c r="S190" t="s">
        <v>1527</v>
      </c>
    </row>
    <row r="191" spans="1:19">
      <c r="A191" t="s">
        <v>171</v>
      </c>
      <c r="B191" t="s">
        <v>1160</v>
      </c>
      <c r="C191" t="s">
        <v>1540</v>
      </c>
      <c r="D191" t="s">
        <v>1162</v>
      </c>
      <c r="E191" t="s">
        <v>727</v>
      </c>
      <c r="F191" t="s">
        <v>1557</v>
      </c>
      <c r="G191">
        <v>1</v>
      </c>
      <c r="H191" t="str">
        <f t="shared" si="0"/>
        <v>10242025-036-1</v>
      </c>
      <c r="I191" s="138">
        <v>45954</v>
      </c>
      <c r="J191" s="67">
        <v>402133</v>
      </c>
      <c r="K191" t="s">
        <v>1165</v>
      </c>
      <c r="L191" t="s">
        <v>1558</v>
      </c>
      <c r="M191" t="s">
        <v>1559</v>
      </c>
      <c r="N191" t="s">
        <v>1165</v>
      </c>
      <c r="O191" t="s">
        <v>1544</v>
      </c>
      <c r="P191">
        <v>0.75</v>
      </c>
      <c r="Q191" t="s">
        <v>1165</v>
      </c>
      <c r="R191" t="s">
        <v>1166</v>
      </c>
      <c r="S191" t="s">
        <v>1548</v>
      </c>
    </row>
    <row r="192" spans="1:19">
      <c r="A192" t="s">
        <v>171</v>
      </c>
      <c r="B192" t="s">
        <v>1160</v>
      </c>
      <c r="C192" t="s">
        <v>1540</v>
      </c>
      <c r="D192" t="s">
        <v>1162</v>
      </c>
      <c r="E192" t="s">
        <v>738</v>
      </c>
      <c r="F192" t="s">
        <v>1560</v>
      </c>
      <c r="G192">
        <v>1</v>
      </c>
      <c r="H192" t="str">
        <f t="shared" si="0"/>
        <v>10242025-048-1</v>
      </c>
      <c r="I192" s="138">
        <v>45954</v>
      </c>
      <c r="J192" s="67">
        <v>402133</v>
      </c>
      <c r="K192" t="s">
        <v>1165</v>
      </c>
      <c r="L192" t="s">
        <v>1561</v>
      </c>
      <c r="M192" t="s">
        <v>1562</v>
      </c>
      <c r="N192" t="s">
        <v>1165</v>
      </c>
      <c r="O192" t="s">
        <v>1544</v>
      </c>
      <c r="P192">
        <v>0.75</v>
      </c>
      <c r="Q192" t="s">
        <v>1165</v>
      </c>
      <c r="R192" t="s">
        <v>1166</v>
      </c>
      <c r="S192" t="s">
        <v>1548</v>
      </c>
    </row>
    <row r="193" spans="1:19">
      <c r="A193" t="s">
        <v>171</v>
      </c>
      <c r="B193" t="s">
        <v>1160</v>
      </c>
      <c r="C193" t="s">
        <v>1540</v>
      </c>
      <c r="D193" t="s">
        <v>1162</v>
      </c>
      <c r="E193" t="s">
        <v>749</v>
      </c>
      <c r="F193" t="s">
        <v>1563</v>
      </c>
      <c r="G193">
        <v>1</v>
      </c>
      <c r="H193" t="str">
        <f t="shared" si="0"/>
        <v>10242025-130-1</v>
      </c>
      <c r="I193" s="138">
        <v>45954</v>
      </c>
      <c r="J193" s="67">
        <v>402133</v>
      </c>
      <c r="K193" t="s">
        <v>1165</v>
      </c>
      <c r="L193" t="s">
        <v>1564</v>
      </c>
      <c r="M193" t="s">
        <v>1565</v>
      </c>
      <c r="N193" t="s">
        <v>1165</v>
      </c>
      <c r="O193" t="s">
        <v>1544</v>
      </c>
      <c r="P193">
        <v>1</v>
      </c>
      <c r="Q193" t="s">
        <v>1165</v>
      </c>
      <c r="R193" t="s">
        <v>1166</v>
      </c>
      <c r="S193" t="s">
        <v>1527</v>
      </c>
    </row>
    <row r="194" spans="1:19">
      <c r="A194" t="s">
        <v>171</v>
      </c>
      <c r="B194" t="s">
        <v>1160</v>
      </c>
      <c r="C194" t="s">
        <v>1540</v>
      </c>
      <c r="D194" t="s">
        <v>1162</v>
      </c>
      <c r="E194" t="s">
        <v>760</v>
      </c>
      <c r="F194" t="s">
        <v>1566</v>
      </c>
      <c r="G194">
        <v>1</v>
      </c>
      <c r="H194" t="str">
        <f t="shared" si="0"/>
        <v>10242025-045-1</v>
      </c>
      <c r="I194" s="138">
        <v>45954</v>
      </c>
      <c r="J194" s="67">
        <v>402133</v>
      </c>
      <c r="K194" t="s">
        <v>1165</v>
      </c>
      <c r="L194" t="s">
        <v>1567</v>
      </c>
      <c r="M194" t="s">
        <v>1547</v>
      </c>
      <c r="N194" t="s">
        <v>1165</v>
      </c>
      <c r="O194" t="s">
        <v>1544</v>
      </c>
      <c r="P194">
        <v>0.75</v>
      </c>
      <c r="Q194" t="s">
        <v>1165</v>
      </c>
      <c r="R194" t="s">
        <v>1166</v>
      </c>
      <c r="S194" t="s">
        <v>1548</v>
      </c>
    </row>
    <row r="195" spans="1:19">
      <c r="A195" t="s">
        <v>171</v>
      </c>
      <c r="B195" t="s">
        <v>1160</v>
      </c>
      <c r="C195" t="s">
        <v>1540</v>
      </c>
      <c r="D195" t="s">
        <v>1162</v>
      </c>
      <c r="E195" t="s">
        <v>771</v>
      </c>
      <c r="F195" t="s">
        <v>1568</v>
      </c>
      <c r="G195">
        <v>1</v>
      </c>
      <c r="H195" t="str">
        <f t="shared" si="0"/>
        <v>10242025-120-1</v>
      </c>
      <c r="I195" s="138">
        <v>45954</v>
      </c>
      <c r="J195" s="67">
        <v>402133</v>
      </c>
      <c r="K195" t="s">
        <v>1165</v>
      </c>
      <c r="L195" t="s">
        <v>1569</v>
      </c>
      <c r="M195" t="s">
        <v>1570</v>
      </c>
      <c r="N195" t="s">
        <v>1165</v>
      </c>
      <c r="O195" t="s">
        <v>1544</v>
      </c>
      <c r="P195">
        <v>1</v>
      </c>
      <c r="Q195" t="s">
        <v>1165</v>
      </c>
      <c r="R195" t="s">
        <v>1166</v>
      </c>
      <c r="S195" t="s">
        <v>1527</v>
      </c>
    </row>
    <row r="196" spans="1:19">
      <c r="A196" t="s">
        <v>171</v>
      </c>
      <c r="B196" t="s">
        <v>1160</v>
      </c>
      <c r="C196" t="s">
        <v>1540</v>
      </c>
      <c r="D196" t="s">
        <v>1162</v>
      </c>
      <c r="E196" t="s">
        <v>782</v>
      </c>
      <c r="F196" t="s">
        <v>1571</v>
      </c>
      <c r="G196">
        <v>1</v>
      </c>
      <c r="H196" t="str">
        <f t="shared" si="0"/>
        <v>10242025-034-1</v>
      </c>
      <c r="I196" s="138">
        <v>45954</v>
      </c>
      <c r="J196" s="67">
        <v>402133</v>
      </c>
      <c r="K196" t="s">
        <v>1165</v>
      </c>
      <c r="L196" t="s">
        <v>1546</v>
      </c>
      <c r="M196" t="s">
        <v>1547</v>
      </c>
      <c r="N196" t="s">
        <v>1165</v>
      </c>
      <c r="O196" t="s">
        <v>1544</v>
      </c>
      <c r="P196">
        <v>0.75</v>
      </c>
      <c r="Q196" t="s">
        <v>1165</v>
      </c>
      <c r="R196" t="s">
        <v>1166</v>
      </c>
      <c r="S196" t="s">
        <v>1548</v>
      </c>
    </row>
    <row r="197" spans="1:19">
      <c r="A197" t="s">
        <v>171</v>
      </c>
      <c r="B197" t="s">
        <v>1160</v>
      </c>
      <c r="C197" t="s">
        <v>1540</v>
      </c>
      <c r="D197" t="s">
        <v>1162</v>
      </c>
      <c r="E197" t="s">
        <v>793</v>
      </c>
      <c r="F197" t="s">
        <v>1572</v>
      </c>
      <c r="G197">
        <v>1</v>
      </c>
      <c r="H197" t="str">
        <f t="shared" si="0"/>
        <v>10242025-117-1</v>
      </c>
      <c r="I197" s="138">
        <v>45954</v>
      </c>
      <c r="J197" s="67">
        <v>402133</v>
      </c>
      <c r="K197" t="s">
        <v>1165</v>
      </c>
      <c r="L197" t="s">
        <v>1573</v>
      </c>
      <c r="M197" t="s">
        <v>1574</v>
      </c>
      <c r="N197" t="s">
        <v>1165</v>
      </c>
      <c r="O197" t="s">
        <v>1544</v>
      </c>
      <c r="P197">
        <v>1</v>
      </c>
      <c r="Q197" t="s">
        <v>1165</v>
      </c>
      <c r="R197" t="s">
        <v>1166</v>
      </c>
      <c r="S197" t="s">
        <v>1527</v>
      </c>
    </row>
    <row r="198" spans="1:19">
      <c r="A198" t="s">
        <v>171</v>
      </c>
      <c r="B198" t="s">
        <v>1160</v>
      </c>
      <c r="C198" t="s">
        <v>1540</v>
      </c>
      <c r="D198" t="s">
        <v>1162</v>
      </c>
      <c r="E198" t="s">
        <v>804</v>
      </c>
      <c r="F198" t="s">
        <v>1575</v>
      </c>
      <c r="G198">
        <v>1</v>
      </c>
      <c r="H198" t="str">
        <f t="shared" si="0"/>
        <v>10242025-030-1</v>
      </c>
      <c r="I198" s="138">
        <v>45954</v>
      </c>
      <c r="J198" s="67">
        <v>402133</v>
      </c>
      <c r="K198" t="s">
        <v>1165</v>
      </c>
      <c r="L198" t="s">
        <v>1573</v>
      </c>
      <c r="M198" t="s">
        <v>1576</v>
      </c>
      <c r="N198" t="s">
        <v>1165</v>
      </c>
      <c r="O198" t="s">
        <v>1544</v>
      </c>
      <c r="P198">
        <v>0.75</v>
      </c>
      <c r="Q198" t="s">
        <v>1165</v>
      </c>
      <c r="R198" t="s">
        <v>1166</v>
      </c>
      <c r="S198" t="s">
        <v>1548</v>
      </c>
    </row>
    <row r="199" spans="1:19">
      <c r="A199" t="s">
        <v>171</v>
      </c>
      <c r="B199" t="s">
        <v>1160</v>
      </c>
      <c r="C199" t="s">
        <v>1540</v>
      </c>
      <c r="D199" t="s">
        <v>1162</v>
      </c>
      <c r="E199" t="s">
        <v>815</v>
      </c>
      <c r="F199" t="s">
        <v>1577</v>
      </c>
      <c r="G199">
        <v>1</v>
      </c>
      <c r="H199" t="str">
        <f t="shared" si="0"/>
        <v>10242025-124-1</v>
      </c>
      <c r="I199" s="138">
        <v>45954</v>
      </c>
      <c r="J199" s="67">
        <v>402133</v>
      </c>
      <c r="K199" t="s">
        <v>1165</v>
      </c>
      <c r="L199" t="s">
        <v>1578</v>
      </c>
      <c r="M199" t="s">
        <v>1579</v>
      </c>
      <c r="N199" t="s">
        <v>1165</v>
      </c>
      <c r="O199" t="s">
        <v>1544</v>
      </c>
      <c r="P199">
        <v>1</v>
      </c>
      <c r="Q199" t="s">
        <v>1165</v>
      </c>
      <c r="R199" t="s">
        <v>1166</v>
      </c>
      <c r="S199" t="s">
        <v>1527</v>
      </c>
    </row>
    <row r="200" spans="1:19">
      <c r="A200" t="s">
        <v>171</v>
      </c>
      <c r="B200" t="s">
        <v>1160</v>
      </c>
      <c r="C200" t="s">
        <v>1540</v>
      </c>
      <c r="D200" t="s">
        <v>1162</v>
      </c>
      <c r="E200" t="s">
        <v>826</v>
      </c>
      <c r="F200" t="s">
        <v>1580</v>
      </c>
      <c r="G200">
        <v>1</v>
      </c>
      <c r="H200" t="str">
        <f t="shared" si="0"/>
        <v>10242025-038-1</v>
      </c>
      <c r="I200" s="138">
        <v>45954</v>
      </c>
      <c r="J200" s="67">
        <v>402133</v>
      </c>
      <c r="K200" t="s">
        <v>1165</v>
      </c>
      <c r="L200" t="s">
        <v>1567</v>
      </c>
      <c r="M200" t="s">
        <v>1547</v>
      </c>
      <c r="N200" t="s">
        <v>1165</v>
      </c>
      <c r="O200" t="s">
        <v>1544</v>
      </c>
      <c r="P200">
        <v>0.75</v>
      </c>
      <c r="Q200" t="s">
        <v>1165</v>
      </c>
      <c r="R200" t="s">
        <v>1166</v>
      </c>
      <c r="S200" t="s">
        <v>1548</v>
      </c>
    </row>
    <row r="201" spans="1:19">
      <c r="A201" t="s">
        <v>171</v>
      </c>
      <c r="B201" t="s">
        <v>1160</v>
      </c>
      <c r="C201" t="s">
        <v>1540</v>
      </c>
      <c r="D201" t="s">
        <v>1162</v>
      </c>
      <c r="E201" t="s">
        <v>837</v>
      </c>
      <c r="F201" t="s">
        <v>1581</v>
      </c>
      <c r="G201">
        <v>1</v>
      </c>
      <c r="H201" t="str">
        <f t="shared" si="0"/>
        <v>10242025-122-1</v>
      </c>
      <c r="I201" s="138">
        <v>45954</v>
      </c>
      <c r="J201" s="67">
        <v>402133</v>
      </c>
      <c r="K201" t="s">
        <v>1165</v>
      </c>
      <c r="L201" t="s">
        <v>1582</v>
      </c>
      <c r="M201" t="s">
        <v>1583</v>
      </c>
      <c r="N201" t="s">
        <v>1165</v>
      </c>
      <c r="O201" t="s">
        <v>1544</v>
      </c>
      <c r="P201">
        <v>1</v>
      </c>
      <c r="Q201" t="s">
        <v>1165</v>
      </c>
      <c r="R201" t="s">
        <v>1166</v>
      </c>
      <c r="S201" t="s">
        <v>1527</v>
      </c>
    </row>
    <row r="202" spans="1:19">
      <c r="A202" t="s">
        <v>171</v>
      </c>
      <c r="B202" t="s">
        <v>1160</v>
      </c>
      <c r="C202" t="s">
        <v>1540</v>
      </c>
      <c r="D202" t="s">
        <v>1162</v>
      </c>
      <c r="E202" t="s">
        <v>848</v>
      </c>
      <c r="F202" t="s">
        <v>1584</v>
      </c>
      <c r="G202">
        <v>1</v>
      </c>
      <c r="H202" t="str">
        <f t="shared" si="0"/>
        <v>10242025-031-1</v>
      </c>
      <c r="I202" s="138">
        <v>45954</v>
      </c>
      <c r="J202" s="67">
        <v>402133</v>
      </c>
      <c r="K202" t="s">
        <v>1165</v>
      </c>
      <c r="L202" t="s">
        <v>1585</v>
      </c>
      <c r="M202" t="s">
        <v>1586</v>
      </c>
      <c r="N202" t="s">
        <v>1165</v>
      </c>
      <c r="O202" t="s">
        <v>1544</v>
      </c>
      <c r="P202">
        <v>0.75</v>
      </c>
      <c r="Q202" t="s">
        <v>1165</v>
      </c>
      <c r="R202" t="s">
        <v>1166</v>
      </c>
      <c r="S202" t="s">
        <v>1548</v>
      </c>
    </row>
    <row r="203" spans="1:19">
      <c r="A203" t="s">
        <v>171</v>
      </c>
      <c r="B203" t="s">
        <v>1160</v>
      </c>
      <c r="C203" t="s">
        <v>1540</v>
      </c>
      <c r="D203" t="s">
        <v>1162</v>
      </c>
      <c r="E203" t="s">
        <v>859</v>
      </c>
      <c r="F203" t="s">
        <v>1587</v>
      </c>
      <c r="G203">
        <v>1</v>
      </c>
      <c r="H203" t="str">
        <f t="shared" si="0"/>
        <v>10242025-132-1</v>
      </c>
      <c r="I203" s="138">
        <v>45954</v>
      </c>
      <c r="J203" s="67">
        <v>402133</v>
      </c>
      <c r="K203" t="s">
        <v>1165</v>
      </c>
      <c r="L203" t="s">
        <v>1588</v>
      </c>
      <c r="M203" t="s">
        <v>1589</v>
      </c>
      <c r="N203" t="s">
        <v>1165</v>
      </c>
      <c r="O203" t="s">
        <v>1544</v>
      </c>
      <c r="P203">
        <v>1</v>
      </c>
      <c r="Q203" t="s">
        <v>1165</v>
      </c>
      <c r="R203" t="s">
        <v>1166</v>
      </c>
      <c r="S203" t="s">
        <v>1527</v>
      </c>
    </row>
    <row r="204" spans="1:19">
      <c r="A204" t="s">
        <v>171</v>
      </c>
      <c r="B204" t="s">
        <v>1160</v>
      </c>
      <c r="C204" t="s">
        <v>1540</v>
      </c>
      <c r="D204" t="s">
        <v>1162</v>
      </c>
      <c r="E204" t="s">
        <v>870</v>
      </c>
      <c r="F204" t="s">
        <v>1590</v>
      </c>
      <c r="G204">
        <v>1</v>
      </c>
      <c r="H204" t="str">
        <f t="shared" si="0"/>
        <v>10242025-047-1</v>
      </c>
      <c r="I204" s="138">
        <v>45954</v>
      </c>
      <c r="J204" s="67">
        <v>402133</v>
      </c>
      <c r="K204" t="s">
        <v>1165</v>
      </c>
      <c r="L204" t="s">
        <v>1591</v>
      </c>
      <c r="M204" t="s">
        <v>1586</v>
      </c>
      <c r="N204" t="s">
        <v>1165</v>
      </c>
      <c r="O204" t="s">
        <v>1544</v>
      </c>
      <c r="P204">
        <v>0.75</v>
      </c>
      <c r="Q204" t="s">
        <v>1165</v>
      </c>
      <c r="R204" t="s">
        <v>1166</v>
      </c>
      <c r="S204" t="s">
        <v>1548</v>
      </c>
    </row>
    <row r="205" spans="1:19">
      <c r="A205" t="s">
        <v>171</v>
      </c>
      <c r="B205" t="s">
        <v>1160</v>
      </c>
      <c r="C205" t="s">
        <v>1540</v>
      </c>
      <c r="D205" t="s">
        <v>1162</v>
      </c>
      <c r="E205" t="s">
        <v>881</v>
      </c>
      <c r="F205" t="s">
        <v>1592</v>
      </c>
      <c r="G205">
        <v>1</v>
      </c>
      <c r="H205" t="str">
        <f t="shared" si="0"/>
        <v>10242025-133-1</v>
      </c>
      <c r="I205" s="138">
        <v>45954</v>
      </c>
      <c r="J205" s="67">
        <v>402133</v>
      </c>
      <c r="K205" t="s">
        <v>1165</v>
      </c>
      <c r="L205" t="s">
        <v>1593</v>
      </c>
      <c r="M205" t="s">
        <v>1594</v>
      </c>
      <c r="N205" t="s">
        <v>1165</v>
      </c>
      <c r="O205" t="s">
        <v>1544</v>
      </c>
      <c r="P205">
        <v>1</v>
      </c>
      <c r="Q205" t="s">
        <v>1165</v>
      </c>
      <c r="R205" t="s">
        <v>1166</v>
      </c>
      <c r="S205" t="s">
        <v>1527</v>
      </c>
    </row>
    <row r="206" spans="1:19">
      <c r="A206" t="s">
        <v>171</v>
      </c>
      <c r="B206" t="s">
        <v>1160</v>
      </c>
      <c r="C206" t="s">
        <v>1540</v>
      </c>
      <c r="D206" t="s">
        <v>1162</v>
      </c>
      <c r="E206" t="s">
        <v>892</v>
      </c>
      <c r="F206" t="s">
        <v>1595</v>
      </c>
      <c r="G206">
        <v>1</v>
      </c>
      <c r="H206" t="str">
        <f t="shared" si="0"/>
        <v>10242025-039-1</v>
      </c>
      <c r="I206" s="138">
        <v>45954</v>
      </c>
      <c r="J206" s="67">
        <v>402133</v>
      </c>
      <c r="K206" t="s">
        <v>1165</v>
      </c>
      <c r="L206" t="s">
        <v>1596</v>
      </c>
      <c r="M206" t="s">
        <v>1597</v>
      </c>
      <c r="N206" t="s">
        <v>1165</v>
      </c>
      <c r="O206" t="s">
        <v>1544</v>
      </c>
      <c r="P206">
        <v>0.75</v>
      </c>
      <c r="Q206" t="s">
        <v>1165</v>
      </c>
      <c r="R206" t="s">
        <v>1166</v>
      </c>
      <c r="S206" t="s">
        <v>1548</v>
      </c>
    </row>
    <row r="207" spans="1:19">
      <c r="A207" t="s">
        <v>171</v>
      </c>
      <c r="B207" t="s">
        <v>1160</v>
      </c>
      <c r="C207" t="s">
        <v>1540</v>
      </c>
      <c r="D207" t="s">
        <v>1162</v>
      </c>
      <c r="E207" t="s">
        <v>903</v>
      </c>
      <c r="F207" t="s">
        <v>1598</v>
      </c>
      <c r="G207">
        <v>1</v>
      </c>
      <c r="H207" t="str">
        <f t="shared" si="0"/>
        <v>10242025-125-1</v>
      </c>
      <c r="I207" s="138">
        <v>45954</v>
      </c>
      <c r="J207" s="67">
        <v>402133</v>
      </c>
      <c r="K207" t="s">
        <v>1165</v>
      </c>
      <c r="L207" t="s">
        <v>1599</v>
      </c>
      <c r="M207" t="s">
        <v>1600</v>
      </c>
      <c r="N207" t="s">
        <v>1165</v>
      </c>
      <c r="O207" t="s">
        <v>1544</v>
      </c>
      <c r="P207">
        <v>1</v>
      </c>
      <c r="Q207" t="s">
        <v>1165</v>
      </c>
      <c r="R207" t="s">
        <v>1166</v>
      </c>
      <c r="S207" t="s">
        <v>1527</v>
      </c>
    </row>
    <row r="208" spans="1:19">
      <c r="A208" t="s">
        <v>171</v>
      </c>
      <c r="B208" t="s">
        <v>1160</v>
      </c>
      <c r="C208" t="s">
        <v>1540</v>
      </c>
      <c r="D208" t="s">
        <v>1162</v>
      </c>
      <c r="E208" t="s">
        <v>914</v>
      </c>
      <c r="F208" t="s">
        <v>1601</v>
      </c>
      <c r="G208">
        <v>1</v>
      </c>
      <c r="H208" t="str">
        <f t="shared" si="0"/>
        <v>10242025-040-1</v>
      </c>
      <c r="I208" s="138">
        <v>45954</v>
      </c>
      <c r="J208" s="67">
        <v>402133</v>
      </c>
      <c r="K208" t="s">
        <v>1165</v>
      </c>
      <c r="L208" t="s">
        <v>1602</v>
      </c>
      <c r="M208" t="s">
        <v>1547</v>
      </c>
      <c r="N208" t="s">
        <v>1165</v>
      </c>
      <c r="O208" t="s">
        <v>1544</v>
      </c>
      <c r="P208">
        <v>0.75</v>
      </c>
      <c r="Q208" t="s">
        <v>1165</v>
      </c>
      <c r="R208" t="s">
        <v>1166</v>
      </c>
      <c r="S208" t="s">
        <v>1548</v>
      </c>
    </row>
    <row r="209" spans="1:19">
      <c r="A209" t="s">
        <v>171</v>
      </c>
      <c r="B209" t="s">
        <v>1160</v>
      </c>
      <c r="C209" t="s">
        <v>1540</v>
      </c>
      <c r="D209" t="s">
        <v>1162</v>
      </c>
      <c r="E209" t="s">
        <v>925</v>
      </c>
      <c r="F209" t="s">
        <v>1603</v>
      </c>
      <c r="G209">
        <v>1</v>
      </c>
      <c r="H209" t="str">
        <f t="shared" si="0"/>
        <v>10242025-118-1</v>
      </c>
      <c r="I209" s="138">
        <v>45954</v>
      </c>
      <c r="J209" s="67">
        <v>402133</v>
      </c>
      <c r="K209" t="s">
        <v>1165</v>
      </c>
      <c r="L209" t="s">
        <v>1550</v>
      </c>
      <c r="M209" t="s">
        <v>1604</v>
      </c>
      <c r="N209" t="s">
        <v>1165</v>
      </c>
      <c r="O209" t="s">
        <v>1544</v>
      </c>
      <c r="P209">
        <v>1</v>
      </c>
      <c r="Q209" t="s">
        <v>1165</v>
      </c>
      <c r="R209" t="s">
        <v>1166</v>
      </c>
      <c r="S209" t="s">
        <v>1527</v>
      </c>
    </row>
    <row r="210" spans="1:19">
      <c r="A210" t="s">
        <v>171</v>
      </c>
      <c r="B210" t="s">
        <v>1160</v>
      </c>
      <c r="C210" t="s">
        <v>1540</v>
      </c>
      <c r="D210" t="s">
        <v>1162</v>
      </c>
      <c r="E210" t="s">
        <v>936</v>
      </c>
      <c r="F210" t="s">
        <v>1605</v>
      </c>
      <c r="G210">
        <v>1</v>
      </c>
      <c r="H210" t="str">
        <f t="shared" si="0"/>
        <v>10242025-032-1</v>
      </c>
      <c r="I210" s="138">
        <v>45954</v>
      </c>
      <c r="J210" s="67">
        <v>402133</v>
      </c>
      <c r="K210" t="s">
        <v>1165</v>
      </c>
      <c r="L210" t="s">
        <v>1606</v>
      </c>
      <c r="M210" t="s">
        <v>1562</v>
      </c>
      <c r="N210" t="s">
        <v>1165</v>
      </c>
      <c r="O210" t="s">
        <v>1544</v>
      </c>
      <c r="P210">
        <v>0.75</v>
      </c>
      <c r="Q210" t="s">
        <v>1165</v>
      </c>
      <c r="R210" t="s">
        <v>1166</v>
      </c>
      <c r="S210" t="s">
        <v>1548</v>
      </c>
    </row>
    <row r="211" spans="1:19">
      <c r="A211" t="s">
        <v>171</v>
      </c>
      <c r="B211" t="s">
        <v>1160</v>
      </c>
      <c r="C211" t="s">
        <v>1540</v>
      </c>
      <c r="D211" t="s">
        <v>1162</v>
      </c>
      <c r="E211" t="s">
        <v>947</v>
      </c>
      <c r="F211" t="s">
        <v>1607</v>
      </c>
      <c r="G211">
        <v>1</v>
      </c>
      <c r="H211" t="str">
        <f t="shared" si="0"/>
        <v>10242025-126-1</v>
      </c>
      <c r="I211" s="138">
        <v>45954</v>
      </c>
      <c r="J211" s="67">
        <v>402133</v>
      </c>
      <c r="K211" t="s">
        <v>1165</v>
      </c>
      <c r="L211" t="s">
        <v>1608</v>
      </c>
      <c r="M211" t="s">
        <v>1609</v>
      </c>
      <c r="N211" t="s">
        <v>1165</v>
      </c>
      <c r="O211" t="s">
        <v>1544</v>
      </c>
      <c r="P211">
        <v>1</v>
      </c>
      <c r="Q211" t="s">
        <v>1165</v>
      </c>
      <c r="R211" t="s">
        <v>1166</v>
      </c>
      <c r="S211" t="s">
        <v>1527</v>
      </c>
    </row>
    <row r="212" spans="1:19">
      <c r="A212" t="s">
        <v>171</v>
      </c>
      <c r="B212" t="s">
        <v>1160</v>
      </c>
      <c r="C212" t="s">
        <v>1540</v>
      </c>
      <c r="D212" t="s">
        <v>1162</v>
      </c>
      <c r="E212" t="s">
        <v>958</v>
      </c>
      <c r="F212" t="s">
        <v>1610</v>
      </c>
      <c r="G212">
        <v>1</v>
      </c>
      <c r="H212" t="str">
        <f t="shared" si="0"/>
        <v>10242025-041-1</v>
      </c>
      <c r="I212" s="138">
        <v>45954</v>
      </c>
      <c r="J212" s="67">
        <v>402133</v>
      </c>
      <c r="K212" t="s">
        <v>1165</v>
      </c>
      <c r="L212" t="s">
        <v>1611</v>
      </c>
      <c r="M212" t="s">
        <v>1612</v>
      </c>
      <c r="N212" t="s">
        <v>1165</v>
      </c>
      <c r="O212" t="s">
        <v>1544</v>
      </c>
      <c r="P212">
        <v>0.75</v>
      </c>
      <c r="Q212" t="s">
        <v>1165</v>
      </c>
      <c r="R212" t="s">
        <v>1166</v>
      </c>
      <c r="S212" t="s">
        <v>1548</v>
      </c>
    </row>
    <row r="213" spans="1:19">
      <c r="A213" t="s">
        <v>171</v>
      </c>
      <c r="B213" t="s">
        <v>1160</v>
      </c>
      <c r="C213" t="s">
        <v>1540</v>
      </c>
      <c r="D213" t="s">
        <v>1162</v>
      </c>
      <c r="E213" t="s">
        <v>969</v>
      </c>
      <c r="F213" t="s">
        <v>1613</v>
      </c>
      <c r="G213">
        <v>1</v>
      </c>
      <c r="H213" t="str">
        <f t="shared" si="0"/>
        <v>10242025-127-1</v>
      </c>
      <c r="I213" s="138">
        <v>45954</v>
      </c>
      <c r="J213" s="67">
        <v>402133</v>
      </c>
      <c r="K213" t="s">
        <v>1165</v>
      </c>
      <c r="L213" t="s">
        <v>1614</v>
      </c>
      <c r="M213" t="s">
        <v>1615</v>
      </c>
      <c r="N213" t="s">
        <v>1165</v>
      </c>
      <c r="O213" t="s">
        <v>1544</v>
      </c>
      <c r="P213">
        <v>1</v>
      </c>
      <c r="Q213" t="s">
        <v>1165</v>
      </c>
      <c r="R213" t="s">
        <v>1166</v>
      </c>
      <c r="S213" t="s">
        <v>1527</v>
      </c>
    </row>
    <row r="214" spans="1:19">
      <c r="A214" t="s">
        <v>171</v>
      </c>
      <c r="B214" t="s">
        <v>1160</v>
      </c>
      <c r="C214" t="s">
        <v>1540</v>
      </c>
      <c r="D214" t="s">
        <v>1162</v>
      </c>
      <c r="E214" t="s">
        <v>980</v>
      </c>
      <c r="F214" t="s">
        <v>1616</v>
      </c>
      <c r="G214">
        <v>1</v>
      </c>
      <c r="H214" t="str">
        <f t="shared" si="0"/>
        <v>10242025-042-1</v>
      </c>
      <c r="I214" s="138">
        <v>45954</v>
      </c>
      <c r="J214" s="67">
        <v>402133</v>
      </c>
      <c r="K214" t="s">
        <v>1165</v>
      </c>
      <c r="L214" t="s">
        <v>1617</v>
      </c>
      <c r="M214" t="s">
        <v>1586</v>
      </c>
      <c r="N214" t="s">
        <v>1165</v>
      </c>
      <c r="O214" t="s">
        <v>1544</v>
      </c>
      <c r="P214">
        <v>0.75</v>
      </c>
      <c r="Q214" t="s">
        <v>1165</v>
      </c>
      <c r="R214" t="s">
        <v>1166</v>
      </c>
      <c r="S214" t="s">
        <v>1548</v>
      </c>
    </row>
    <row r="215" spans="1:19">
      <c r="A215" t="s">
        <v>171</v>
      </c>
      <c r="B215" t="s">
        <v>1160</v>
      </c>
      <c r="C215" t="s">
        <v>1540</v>
      </c>
      <c r="D215" t="s">
        <v>1162</v>
      </c>
      <c r="E215" t="s">
        <v>991</v>
      </c>
      <c r="F215" t="s">
        <v>1618</v>
      </c>
      <c r="G215">
        <v>1</v>
      </c>
      <c r="H215" t="str">
        <f t="shared" si="0"/>
        <v>10242025-114-1</v>
      </c>
      <c r="I215" s="138">
        <v>45954</v>
      </c>
      <c r="J215" s="67">
        <v>402133</v>
      </c>
      <c r="K215" t="s">
        <v>1165</v>
      </c>
      <c r="L215" t="s">
        <v>1619</v>
      </c>
      <c r="M215" t="s">
        <v>1620</v>
      </c>
      <c r="N215" t="s">
        <v>1165</v>
      </c>
      <c r="O215" t="s">
        <v>1544</v>
      </c>
      <c r="P215">
        <v>1</v>
      </c>
      <c r="Q215" t="s">
        <v>1165</v>
      </c>
      <c r="R215" t="s">
        <v>1166</v>
      </c>
      <c r="S215" t="s">
        <v>1527</v>
      </c>
    </row>
    <row r="216" spans="1:19">
      <c r="A216" t="s">
        <v>171</v>
      </c>
      <c r="B216" t="s">
        <v>1160</v>
      </c>
      <c r="C216" t="s">
        <v>1540</v>
      </c>
      <c r="D216" t="s">
        <v>1162</v>
      </c>
      <c r="E216" t="s">
        <v>1002</v>
      </c>
      <c r="F216" t="s">
        <v>1621</v>
      </c>
      <c r="G216">
        <v>1</v>
      </c>
      <c r="H216" t="str">
        <f t="shared" si="0"/>
        <v>10242025-027-1</v>
      </c>
      <c r="I216" s="138">
        <v>45954</v>
      </c>
      <c r="J216" s="67">
        <v>402133</v>
      </c>
      <c r="K216" t="s">
        <v>1165</v>
      </c>
      <c r="L216" t="s">
        <v>1622</v>
      </c>
      <c r="M216" t="s">
        <v>1586</v>
      </c>
      <c r="N216" t="s">
        <v>1165</v>
      </c>
      <c r="O216" t="s">
        <v>1544</v>
      </c>
      <c r="P216">
        <v>0.75</v>
      </c>
      <c r="Q216" t="s">
        <v>1165</v>
      </c>
      <c r="R216" t="s">
        <v>1166</v>
      </c>
      <c r="S216" t="s">
        <v>1548</v>
      </c>
    </row>
    <row r="217" spans="1:19">
      <c r="A217" t="s">
        <v>171</v>
      </c>
      <c r="B217" t="s">
        <v>1160</v>
      </c>
      <c r="C217" t="s">
        <v>1540</v>
      </c>
      <c r="D217" t="s">
        <v>1162</v>
      </c>
      <c r="E217" t="s">
        <v>1013</v>
      </c>
      <c r="F217" t="s">
        <v>1623</v>
      </c>
      <c r="G217">
        <v>1</v>
      </c>
      <c r="H217" t="str">
        <f t="shared" si="0"/>
        <v>10242025-131-1</v>
      </c>
      <c r="I217" s="138">
        <v>45954</v>
      </c>
      <c r="J217" s="67">
        <v>402133</v>
      </c>
      <c r="K217" t="s">
        <v>1165</v>
      </c>
      <c r="L217" t="s">
        <v>1624</v>
      </c>
      <c r="M217" t="s">
        <v>1625</v>
      </c>
      <c r="N217" t="s">
        <v>1165</v>
      </c>
      <c r="O217" t="s">
        <v>1544</v>
      </c>
      <c r="P217">
        <v>1</v>
      </c>
      <c r="Q217" t="s">
        <v>1165</v>
      </c>
      <c r="R217" t="s">
        <v>1166</v>
      </c>
      <c r="S217" t="s">
        <v>1527</v>
      </c>
    </row>
    <row r="218" spans="1:19">
      <c r="A218" t="s">
        <v>171</v>
      </c>
      <c r="B218" t="s">
        <v>1160</v>
      </c>
      <c r="C218" t="s">
        <v>1540</v>
      </c>
      <c r="D218" t="s">
        <v>1162</v>
      </c>
      <c r="E218" t="s">
        <v>1024</v>
      </c>
      <c r="F218" t="s">
        <v>1626</v>
      </c>
      <c r="G218">
        <v>1</v>
      </c>
      <c r="H218" t="str">
        <f t="shared" si="0"/>
        <v>10242025-046-1</v>
      </c>
      <c r="I218" s="138">
        <v>45954</v>
      </c>
      <c r="J218" s="67">
        <v>402133</v>
      </c>
      <c r="K218" t="s">
        <v>1165</v>
      </c>
      <c r="L218" t="s">
        <v>1627</v>
      </c>
      <c r="M218" t="s">
        <v>1597</v>
      </c>
      <c r="N218" t="s">
        <v>1165</v>
      </c>
      <c r="O218" t="s">
        <v>1544</v>
      </c>
      <c r="P218">
        <v>0.75</v>
      </c>
      <c r="Q218" t="s">
        <v>1165</v>
      </c>
      <c r="R218" t="s">
        <v>1166</v>
      </c>
      <c r="S218" t="s">
        <v>1548</v>
      </c>
    </row>
    <row r="219" spans="1:19">
      <c r="A219" t="s">
        <v>171</v>
      </c>
      <c r="B219" t="s">
        <v>1160</v>
      </c>
      <c r="C219" t="s">
        <v>1540</v>
      </c>
      <c r="D219" t="s">
        <v>1162</v>
      </c>
      <c r="E219" t="s">
        <v>1035</v>
      </c>
      <c r="F219" t="s">
        <v>1628</v>
      </c>
      <c r="G219">
        <v>1</v>
      </c>
      <c r="H219" t="str">
        <f t="shared" si="0"/>
        <v>10242025-121-1</v>
      </c>
      <c r="I219" s="138">
        <v>45954</v>
      </c>
      <c r="J219" s="67">
        <v>402133</v>
      </c>
      <c r="K219" t="s">
        <v>1165</v>
      </c>
      <c r="L219" t="s">
        <v>1629</v>
      </c>
      <c r="M219" t="s">
        <v>1583</v>
      </c>
      <c r="N219" t="s">
        <v>1165</v>
      </c>
      <c r="O219" t="s">
        <v>1544</v>
      </c>
      <c r="P219">
        <v>1</v>
      </c>
      <c r="Q219" t="s">
        <v>1165</v>
      </c>
      <c r="R219" t="s">
        <v>1166</v>
      </c>
      <c r="S219" t="s">
        <v>1527</v>
      </c>
    </row>
    <row r="220" spans="1:19">
      <c r="A220" t="s">
        <v>171</v>
      </c>
      <c r="B220" t="s">
        <v>1160</v>
      </c>
      <c r="C220" t="s">
        <v>1540</v>
      </c>
      <c r="D220" t="s">
        <v>1162</v>
      </c>
      <c r="E220" t="s">
        <v>1046</v>
      </c>
      <c r="F220" t="s">
        <v>1630</v>
      </c>
      <c r="G220">
        <v>1</v>
      </c>
      <c r="H220" t="str">
        <f t="shared" si="0"/>
        <v>10242025-035-1</v>
      </c>
      <c r="I220" s="138">
        <v>45954</v>
      </c>
      <c r="J220" s="67">
        <v>402133</v>
      </c>
      <c r="K220" t="s">
        <v>1165</v>
      </c>
      <c r="L220" t="s">
        <v>1631</v>
      </c>
      <c r="M220" t="s">
        <v>1597</v>
      </c>
      <c r="N220" t="s">
        <v>1165</v>
      </c>
      <c r="O220" t="s">
        <v>1544</v>
      </c>
      <c r="P220">
        <v>0.75</v>
      </c>
      <c r="Q220" t="s">
        <v>1165</v>
      </c>
      <c r="R220" t="s">
        <v>1166</v>
      </c>
      <c r="S220" t="s">
        <v>1548</v>
      </c>
    </row>
    <row r="221" spans="1:19">
      <c r="A221" t="s">
        <v>171</v>
      </c>
      <c r="B221" t="s">
        <v>1160</v>
      </c>
      <c r="C221" t="s">
        <v>1540</v>
      </c>
      <c r="D221" t="s">
        <v>1162</v>
      </c>
      <c r="E221" t="s">
        <v>1057</v>
      </c>
      <c r="F221" t="s">
        <v>1632</v>
      </c>
      <c r="G221">
        <v>1</v>
      </c>
      <c r="H221" t="str">
        <f t="shared" si="0"/>
        <v>10242025-119-1</v>
      </c>
      <c r="I221" s="138">
        <v>45954</v>
      </c>
      <c r="J221" s="67">
        <v>402133</v>
      </c>
      <c r="K221" t="s">
        <v>1165</v>
      </c>
      <c r="L221" t="s">
        <v>1633</v>
      </c>
      <c r="M221" t="s">
        <v>1634</v>
      </c>
      <c r="N221" t="s">
        <v>1165</v>
      </c>
      <c r="O221" t="s">
        <v>1544</v>
      </c>
      <c r="P221">
        <v>1</v>
      </c>
      <c r="Q221" t="s">
        <v>1165</v>
      </c>
      <c r="R221" t="s">
        <v>1166</v>
      </c>
      <c r="S221" t="s">
        <v>1527</v>
      </c>
    </row>
    <row r="222" spans="1:19">
      <c r="A222" t="s">
        <v>171</v>
      </c>
      <c r="B222" t="s">
        <v>1160</v>
      </c>
      <c r="C222" t="s">
        <v>1540</v>
      </c>
      <c r="D222" t="s">
        <v>1162</v>
      </c>
      <c r="E222" t="s">
        <v>1068</v>
      </c>
      <c r="F222" t="s">
        <v>1635</v>
      </c>
      <c r="G222">
        <v>1</v>
      </c>
      <c r="H222" t="str">
        <f t="shared" si="0"/>
        <v>10242025-033-1</v>
      </c>
      <c r="I222" s="138">
        <v>45954</v>
      </c>
      <c r="J222" s="67">
        <v>402133</v>
      </c>
      <c r="K222" t="s">
        <v>1165</v>
      </c>
      <c r="L222" t="s">
        <v>1636</v>
      </c>
      <c r="M222" t="s">
        <v>1597</v>
      </c>
      <c r="N222" t="s">
        <v>1165</v>
      </c>
      <c r="O222" t="s">
        <v>1544</v>
      </c>
      <c r="P222">
        <v>0.75</v>
      </c>
      <c r="Q222" t="s">
        <v>1165</v>
      </c>
      <c r="R222" t="s">
        <v>1166</v>
      </c>
      <c r="S222" t="s">
        <v>1548</v>
      </c>
    </row>
    <row r="223" spans="1:19">
      <c r="A223" t="s">
        <v>171</v>
      </c>
      <c r="B223" t="s">
        <v>1160</v>
      </c>
      <c r="C223" t="s">
        <v>1540</v>
      </c>
      <c r="D223" t="s">
        <v>1162</v>
      </c>
      <c r="E223" t="s">
        <v>1079</v>
      </c>
      <c r="F223" t="s">
        <v>1637</v>
      </c>
      <c r="G223">
        <v>1</v>
      </c>
      <c r="H223" t="str">
        <f t="shared" si="0"/>
        <v>10242025-129-1</v>
      </c>
      <c r="I223" s="138">
        <v>45954</v>
      </c>
      <c r="J223" s="67">
        <v>402133</v>
      </c>
      <c r="K223" t="s">
        <v>1165</v>
      </c>
      <c r="L223" t="s">
        <v>1638</v>
      </c>
      <c r="M223" t="s">
        <v>1639</v>
      </c>
      <c r="N223" t="s">
        <v>1165</v>
      </c>
      <c r="O223" t="s">
        <v>1544</v>
      </c>
      <c r="P223">
        <v>1</v>
      </c>
      <c r="Q223" t="s">
        <v>1165</v>
      </c>
      <c r="R223" t="s">
        <v>1166</v>
      </c>
      <c r="S223" t="s">
        <v>1527</v>
      </c>
    </row>
    <row r="224" spans="1:19">
      <c r="A224" t="s">
        <v>171</v>
      </c>
      <c r="B224" t="s">
        <v>1160</v>
      </c>
      <c r="C224" t="s">
        <v>1540</v>
      </c>
      <c r="D224" t="s">
        <v>1162</v>
      </c>
      <c r="E224" t="s">
        <v>1090</v>
      </c>
      <c r="F224" t="s">
        <v>1640</v>
      </c>
      <c r="G224">
        <v>1</v>
      </c>
      <c r="H224" t="str">
        <f t="shared" si="0"/>
        <v>10242025-044-1</v>
      </c>
      <c r="I224" s="138">
        <v>45954</v>
      </c>
      <c r="J224" s="67">
        <v>402133</v>
      </c>
      <c r="K224" t="s">
        <v>1165</v>
      </c>
      <c r="L224" t="s">
        <v>1641</v>
      </c>
      <c r="M224" t="s">
        <v>1597</v>
      </c>
      <c r="N224" t="s">
        <v>1165</v>
      </c>
      <c r="O224" t="s">
        <v>1544</v>
      </c>
      <c r="P224">
        <v>0.75</v>
      </c>
      <c r="Q224" t="s">
        <v>1165</v>
      </c>
      <c r="R224" t="s">
        <v>1166</v>
      </c>
      <c r="S224" t="s">
        <v>1548</v>
      </c>
    </row>
    <row r="225" spans="1:19">
      <c r="A225" t="s">
        <v>171</v>
      </c>
      <c r="B225" t="s">
        <v>1160</v>
      </c>
      <c r="C225" t="s">
        <v>1540</v>
      </c>
      <c r="D225" t="s">
        <v>1162</v>
      </c>
      <c r="E225" t="s">
        <v>1101</v>
      </c>
      <c r="F225" t="s">
        <v>1642</v>
      </c>
      <c r="G225">
        <v>1</v>
      </c>
      <c r="H225" t="str">
        <f t="shared" si="0"/>
        <v>10242025-123-1</v>
      </c>
      <c r="I225" s="138">
        <v>45954</v>
      </c>
      <c r="J225" s="67">
        <v>402133</v>
      </c>
      <c r="K225" t="s">
        <v>1165</v>
      </c>
      <c r="L225" t="s">
        <v>1643</v>
      </c>
      <c r="M225" t="s">
        <v>1644</v>
      </c>
      <c r="N225" t="s">
        <v>1165</v>
      </c>
      <c r="O225" t="s">
        <v>1544</v>
      </c>
      <c r="P225">
        <v>1</v>
      </c>
      <c r="Q225" t="s">
        <v>1165</v>
      </c>
      <c r="R225" t="s">
        <v>1166</v>
      </c>
      <c r="S225" t="s">
        <v>1527</v>
      </c>
    </row>
    <row r="226" spans="1:19">
      <c r="A226" t="s">
        <v>171</v>
      </c>
      <c r="B226" t="s">
        <v>1160</v>
      </c>
      <c r="C226" t="s">
        <v>1540</v>
      </c>
      <c r="D226" t="s">
        <v>1162</v>
      </c>
      <c r="E226" t="s">
        <v>1112</v>
      </c>
      <c r="F226" t="s">
        <v>1645</v>
      </c>
      <c r="G226">
        <v>1</v>
      </c>
      <c r="H226" t="str">
        <f t="shared" si="0"/>
        <v>10242025-037-1</v>
      </c>
      <c r="I226" s="138">
        <v>45954</v>
      </c>
      <c r="J226" s="67">
        <v>402133</v>
      </c>
      <c r="K226" t="s">
        <v>1165</v>
      </c>
      <c r="L226" t="s">
        <v>1646</v>
      </c>
      <c r="M226" t="s">
        <v>1559</v>
      </c>
      <c r="N226" t="s">
        <v>1165</v>
      </c>
      <c r="O226" t="s">
        <v>1544</v>
      </c>
      <c r="P226">
        <v>0.75</v>
      </c>
      <c r="Q226" t="s">
        <v>1165</v>
      </c>
      <c r="R226" t="s">
        <v>1166</v>
      </c>
      <c r="S226" t="s">
        <v>1548</v>
      </c>
    </row>
    <row r="227" spans="1:19">
      <c r="A227" t="s">
        <v>171</v>
      </c>
      <c r="B227" t="s">
        <v>1160</v>
      </c>
      <c r="C227" t="s">
        <v>1540</v>
      </c>
      <c r="D227" t="s">
        <v>1162</v>
      </c>
      <c r="E227" t="s">
        <v>1123</v>
      </c>
      <c r="F227" t="s">
        <v>1647</v>
      </c>
      <c r="G227">
        <v>1</v>
      </c>
      <c r="H227" t="str">
        <f t="shared" si="0"/>
        <v>10242025-128-1</v>
      </c>
      <c r="I227" s="138">
        <v>45954</v>
      </c>
      <c r="J227" s="67">
        <v>402133</v>
      </c>
      <c r="K227" t="s">
        <v>1165</v>
      </c>
      <c r="L227" t="s">
        <v>1648</v>
      </c>
      <c r="M227" t="s">
        <v>1649</v>
      </c>
      <c r="N227" t="s">
        <v>1165</v>
      </c>
      <c r="O227" t="s">
        <v>1544</v>
      </c>
      <c r="P227">
        <v>1</v>
      </c>
      <c r="Q227" t="s">
        <v>1165</v>
      </c>
      <c r="R227" t="s">
        <v>1166</v>
      </c>
      <c r="S227" t="s">
        <v>1527</v>
      </c>
    </row>
    <row r="228" spans="1:19">
      <c r="A228" t="s">
        <v>171</v>
      </c>
      <c r="B228" t="s">
        <v>1160</v>
      </c>
      <c r="C228" t="s">
        <v>1540</v>
      </c>
      <c r="D228" t="s">
        <v>1162</v>
      </c>
      <c r="E228" t="s">
        <v>1134</v>
      </c>
      <c r="F228" t="s">
        <v>1650</v>
      </c>
      <c r="G228">
        <v>1</v>
      </c>
      <c r="H228" t="str">
        <f t="shared" si="0"/>
        <v>10242025-043-1</v>
      </c>
      <c r="I228" s="138">
        <v>45954</v>
      </c>
      <c r="J228" s="67">
        <v>402133</v>
      </c>
      <c r="K228" t="s">
        <v>1165</v>
      </c>
      <c r="L228" t="s">
        <v>1651</v>
      </c>
      <c r="M228" t="s">
        <v>1652</v>
      </c>
      <c r="N228" t="s">
        <v>1165</v>
      </c>
      <c r="O228" t="s">
        <v>1544</v>
      </c>
      <c r="P228">
        <v>0.75</v>
      </c>
      <c r="Q228" t="s">
        <v>1165</v>
      </c>
      <c r="R228" t="s">
        <v>1166</v>
      </c>
      <c r="S228" t="s">
        <v>1548</v>
      </c>
    </row>
    <row r="229" spans="1:19">
      <c r="A229" t="s">
        <v>171</v>
      </c>
      <c r="B229" t="s">
        <v>1160</v>
      </c>
      <c r="C229" t="s">
        <v>1540</v>
      </c>
      <c r="D229" t="s">
        <v>1162</v>
      </c>
      <c r="E229" t="s">
        <v>670</v>
      </c>
      <c r="F229" t="s">
        <v>1653</v>
      </c>
      <c r="G229">
        <v>1</v>
      </c>
      <c r="H229" t="str">
        <f t="shared" si="0"/>
        <v>10242025-157-1</v>
      </c>
      <c r="I229" s="138">
        <v>45954</v>
      </c>
      <c r="J229" s="67">
        <v>402133</v>
      </c>
      <c r="K229" t="s">
        <v>1165</v>
      </c>
      <c r="L229" t="s">
        <v>1654</v>
      </c>
      <c r="M229" t="s">
        <v>1655</v>
      </c>
      <c r="N229" t="s">
        <v>1165</v>
      </c>
      <c r="O229" t="s">
        <v>1656</v>
      </c>
      <c r="P229">
        <v>2</v>
      </c>
      <c r="Q229" t="s">
        <v>1165</v>
      </c>
      <c r="R229" t="s">
        <v>1166</v>
      </c>
      <c r="S229" t="s">
        <v>1527</v>
      </c>
    </row>
    <row r="230" spans="1:19">
      <c r="A230" t="s">
        <v>171</v>
      </c>
      <c r="B230" t="s">
        <v>1160</v>
      </c>
      <c r="C230" t="s">
        <v>1540</v>
      </c>
      <c r="D230" t="s">
        <v>1162</v>
      </c>
      <c r="E230" t="s">
        <v>684</v>
      </c>
      <c r="F230" t="s">
        <v>1657</v>
      </c>
      <c r="G230">
        <v>1</v>
      </c>
      <c r="H230" t="str">
        <f t="shared" si="0"/>
        <v>10242025-072-1</v>
      </c>
      <c r="I230" s="138">
        <v>45954</v>
      </c>
      <c r="J230" s="67">
        <v>402133</v>
      </c>
      <c r="K230" t="s">
        <v>1165</v>
      </c>
      <c r="L230" t="s">
        <v>1658</v>
      </c>
      <c r="M230" t="s">
        <v>1659</v>
      </c>
      <c r="N230" t="s">
        <v>1165</v>
      </c>
      <c r="O230" t="s">
        <v>1656</v>
      </c>
      <c r="P230">
        <v>1.25</v>
      </c>
      <c r="Q230" t="s">
        <v>1165</v>
      </c>
      <c r="R230" t="s">
        <v>1166</v>
      </c>
      <c r="S230" t="s">
        <v>1548</v>
      </c>
    </row>
    <row r="231" spans="1:19">
      <c r="A231" t="s">
        <v>171</v>
      </c>
      <c r="B231" t="s">
        <v>1160</v>
      </c>
      <c r="C231" t="s">
        <v>1540</v>
      </c>
      <c r="D231" t="s">
        <v>1162</v>
      </c>
      <c r="E231" t="s">
        <v>698</v>
      </c>
      <c r="F231" t="s">
        <v>1660</v>
      </c>
      <c r="G231">
        <v>1</v>
      </c>
      <c r="H231" t="str">
        <f t="shared" si="0"/>
        <v>10242025-158-1</v>
      </c>
      <c r="I231" s="138">
        <v>45954</v>
      </c>
      <c r="J231" s="67">
        <v>402133</v>
      </c>
      <c r="K231" t="s">
        <v>1165</v>
      </c>
      <c r="L231" t="s">
        <v>1608</v>
      </c>
      <c r="M231" t="s">
        <v>1661</v>
      </c>
      <c r="N231" t="s">
        <v>1165</v>
      </c>
      <c r="O231" t="s">
        <v>1656</v>
      </c>
      <c r="P231">
        <v>2</v>
      </c>
      <c r="Q231" t="s">
        <v>1165</v>
      </c>
      <c r="R231" t="s">
        <v>1166</v>
      </c>
      <c r="S231" t="s">
        <v>1527</v>
      </c>
    </row>
    <row r="232" spans="1:19">
      <c r="A232" t="s">
        <v>171</v>
      </c>
      <c r="B232" t="s">
        <v>1160</v>
      </c>
      <c r="C232" t="s">
        <v>1540</v>
      </c>
      <c r="D232" t="s">
        <v>1162</v>
      </c>
      <c r="E232" t="s">
        <v>709</v>
      </c>
      <c r="F232" t="s">
        <v>1662</v>
      </c>
      <c r="G232">
        <v>1</v>
      </c>
      <c r="H232" t="str">
        <f t="shared" si="0"/>
        <v>10242025-073-1</v>
      </c>
      <c r="I232" s="138">
        <v>45954</v>
      </c>
      <c r="J232" s="67">
        <v>402133</v>
      </c>
      <c r="K232" t="s">
        <v>1165</v>
      </c>
      <c r="L232" t="s">
        <v>1663</v>
      </c>
      <c r="M232" t="s">
        <v>1664</v>
      </c>
      <c r="N232" t="s">
        <v>1165</v>
      </c>
      <c r="O232" t="s">
        <v>1656</v>
      </c>
      <c r="P232">
        <v>1.25</v>
      </c>
      <c r="Q232" t="s">
        <v>1165</v>
      </c>
      <c r="R232" t="s">
        <v>1166</v>
      </c>
      <c r="S232" t="s">
        <v>1548</v>
      </c>
    </row>
    <row r="233" spans="1:19">
      <c r="A233" t="s">
        <v>171</v>
      </c>
      <c r="B233" t="s">
        <v>1160</v>
      </c>
      <c r="C233" t="s">
        <v>1540</v>
      </c>
      <c r="D233" t="s">
        <v>1162</v>
      </c>
      <c r="E233" t="s">
        <v>720</v>
      </c>
      <c r="F233" t="s">
        <v>1665</v>
      </c>
      <c r="G233">
        <v>1</v>
      </c>
      <c r="H233" t="str">
        <f t="shared" si="0"/>
        <v>10242025-176-1</v>
      </c>
      <c r="I233" s="138">
        <v>45954</v>
      </c>
      <c r="J233" s="67">
        <v>402133</v>
      </c>
      <c r="K233" t="s">
        <v>1165</v>
      </c>
      <c r="L233" t="s">
        <v>1666</v>
      </c>
      <c r="M233" t="s">
        <v>1667</v>
      </c>
      <c r="N233" t="s">
        <v>1165</v>
      </c>
      <c r="O233" t="s">
        <v>1656</v>
      </c>
      <c r="P233">
        <v>2</v>
      </c>
      <c r="Q233" t="s">
        <v>1165</v>
      </c>
      <c r="R233" t="s">
        <v>1166</v>
      </c>
      <c r="S233" t="s">
        <v>1527</v>
      </c>
    </row>
    <row r="234" spans="1:19">
      <c r="A234" t="s">
        <v>171</v>
      </c>
      <c r="B234" t="s">
        <v>1160</v>
      </c>
      <c r="C234" t="s">
        <v>1540</v>
      </c>
      <c r="D234" t="s">
        <v>1162</v>
      </c>
      <c r="E234" t="s">
        <v>731</v>
      </c>
      <c r="F234" t="s">
        <v>1668</v>
      </c>
      <c r="G234">
        <v>1</v>
      </c>
      <c r="H234" t="str">
        <f t="shared" si="0"/>
        <v>10242025-080-1</v>
      </c>
      <c r="I234" s="138">
        <v>45954</v>
      </c>
      <c r="J234" s="67">
        <v>402133</v>
      </c>
      <c r="K234" t="s">
        <v>1165</v>
      </c>
      <c r="L234" t="s">
        <v>1669</v>
      </c>
      <c r="M234" t="s">
        <v>1670</v>
      </c>
      <c r="N234" t="s">
        <v>1165</v>
      </c>
      <c r="O234" t="s">
        <v>1656</v>
      </c>
      <c r="P234">
        <v>1.25</v>
      </c>
      <c r="Q234" t="s">
        <v>1165</v>
      </c>
      <c r="R234" t="s">
        <v>1166</v>
      </c>
      <c r="S234" t="s">
        <v>1548</v>
      </c>
    </row>
    <row r="235" spans="1:19">
      <c r="A235" t="s">
        <v>171</v>
      </c>
      <c r="B235" t="s">
        <v>1160</v>
      </c>
      <c r="C235" t="s">
        <v>1540</v>
      </c>
      <c r="D235" t="s">
        <v>1162</v>
      </c>
      <c r="E235" t="s">
        <v>742</v>
      </c>
      <c r="F235" t="s">
        <v>1671</v>
      </c>
      <c r="G235">
        <v>1</v>
      </c>
      <c r="H235" t="str">
        <f t="shared" si="0"/>
        <v>10242025-092-1</v>
      </c>
      <c r="I235" s="138">
        <v>45954</v>
      </c>
      <c r="J235" s="67">
        <v>402133</v>
      </c>
      <c r="K235" t="s">
        <v>1165</v>
      </c>
      <c r="L235" t="s">
        <v>1672</v>
      </c>
      <c r="M235" t="s">
        <v>1673</v>
      </c>
      <c r="N235" t="s">
        <v>1165</v>
      </c>
      <c r="O235" t="s">
        <v>1656</v>
      </c>
      <c r="P235">
        <v>1.25</v>
      </c>
      <c r="Q235" t="s">
        <v>1165</v>
      </c>
      <c r="R235" t="s">
        <v>1166</v>
      </c>
      <c r="S235" t="s">
        <v>1548</v>
      </c>
    </row>
    <row r="236" spans="1:19">
      <c r="A236" t="s">
        <v>171</v>
      </c>
      <c r="B236" t="s">
        <v>1160</v>
      </c>
      <c r="C236" t="s">
        <v>1540</v>
      </c>
      <c r="D236" t="s">
        <v>1162</v>
      </c>
      <c r="E236" t="s">
        <v>753</v>
      </c>
      <c r="F236" t="s">
        <v>1674</v>
      </c>
      <c r="G236">
        <v>1</v>
      </c>
      <c r="H236" t="str">
        <f t="shared" si="0"/>
        <v>10242025-172-1</v>
      </c>
      <c r="I236" s="138">
        <v>45954</v>
      </c>
      <c r="J236" s="67">
        <v>402133</v>
      </c>
      <c r="K236" t="s">
        <v>1165</v>
      </c>
      <c r="L236" t="s">
        <v>1675</v>
      </c>
      <c r="M236" t="s">
        <v>1676</v>
      </c>
      <c r="N236" t="s">
        <v>1165</v>
      </c>
      <c r="O236" t="s">
        <v>1656</v>
      </c>
      <c r="P236">
        <v>2</v>
      </c>
      <c r="Q236" t="s">
        <v>1165</v>
      </c>
      <c r="R236" t="s">
        <v>1166</v>
      </c>
      <c r="S236" t="s">
        <v>1527</v>
      </c>
    </row>
    <row r="237" spans="1:19">
      <c r="A237" t="s">
        <v>171</v>
      </c>
      <c r="B237" t="s">
        <v>1160</v>
      </c>
      <c r="C237" t="s">
        <v>1540</v>
      </c>
      <c r="D237" t="s">
        <v>1162</v>
      </c>
      <c r="E237" t="s">
        <v>764</v>
      </c>
      <c r="F237" t="s">
        <v>1677</v>
      </c>
      <c r="G237">
        <v>1</v>
      </c>
      <c r="H237" t="str">
        <f t="shared" si="0"/>
        <v>10242025-089-1</v>
      </c>
      <c r="I237" s="138">
        <v>45954</v>
      </c>
      <c r="J237" s="67">
        <v>402133</v>
      </c>
      <c r="K237" t="s">
        <v>1165</v>
      </c>
      <c r="L237" t="s">
        <v>1678</v>
      </c>
      <c r="M237" t="s">
        <v>1679</v>
      </c>
      <c r="N237" t="s">
        <v>1165</v>
      </c>
      <c r="O237" t="s">
        <v>1656</v>
      </c>
      <c r="P237">
        <v>1.25</v>
      </c>
      <c r="Q237" t="s">
        <v>1165</v>
      </c>
      <c r="R237" t="s">
        <v>1166</v>
      </c>
      <c r="S237" t="s">
        <v>1548</v>
      </c>
    </row>
    <row r="238" spans="1:19">
      <c r="A238" t="s">
        <v>171</v>
      </c>
      <c r="B238" t="s">
        <v>1160</v>
      </c>
      <c r="C238" t="s">
        <v>1540</v>
      </c>
      <c r="D238" t="s">
        <v>1162</v>
      </c>
      <c r="E238" t="s">
        <v>775</v>
      </c>
      <c r="F238" t="s">
        <v>1680</v>
      </c>
      <c r="G238">
        <v>1</v>
      </c>
      <c r="H238" t="str">
        <f t="shared" si="0"/>
        <v>10242025-162-1</v>
      </c>
      <c r="I238" s="138">
        <v>45954</v>
      </c>
      <c r="J238" s="67">
        <v>402133</v>
      </c>
      <c r="K238" t="s">
        <v>1165</v>
      </c>
      <c r="L238" t="s">
        <v>1681</v>
      </c>
      <c r="M238" t="s">
        <v>1682</v>
      </c>
      <c r="N238" t="s">
        <v>1165</v>
      </c>
      <c r="O238" t="s">
        <v>1656</v>
      </c>
      <c r="P238">
        <v>2</v>
      </c>
      <c r="Q238" t="s">
        <v>1165</v>
      </c>
      <c r="R238" t="s">
        <v>1166</v>
      </c>
      <c r="S238" t="s">
        <v>1527</v>
      </c>
    </row>
    <row r="239" spans="1:19">
      <c r="A239" t="s">
        <v>171</v>
      </c>
      <c r="B239" t="s">
        <v>1160</v>
      </c>
      <c r="C239" t="s">
        <v>1540</v>
      </c>
      <c r="D239" t="s">
        <v>1162</v>
      </c>
      <c r="E239" t="s">
        <v>786</v>
      </c>
      <c r="F239" t="s">
        <v>1683</v>
      </c>
      <c r="G239">
        <v>1</v>
      </c>
      <c r="H239" t="str">
        <f t="shared" si="0"/>
        <v>10242025-078-1</v>
      </c>
      <c r="I239" s="138">
        <v>45954</v>
      </c>
      <c r="J239" s="67">
        <v>402133</v>
      </c>
      <c r="K239" t="s">
        <v>1165</v>
      </c>
      <c r="L239" t="s">
        <v>1684</v>
      </c>
      <c r="M239" t="s">
        <v>1685</v>
      </c>
      <c r="N239" t="s">
        <v>1165</v>
      </c>
      <c r="O239" t="s">
        <v>1656</v>
      </c>
      <c r="P239">
        <v>1.25</v>
      </c>
      <c r="Q239" t="s">
        <v>1165</v>
      </c>
      <c r="R239" t="s">
        <v>1166</v>
      </c>
      <c r="S239" t="s">
        <v>1548</v>
      </c>
    </row>
    <row r="240" spans="1:19">
      <c r="A240" t="s">
        <v>171</v>
      </c>
      <c r="B240" t="s">
        <v>1160</v>
      </c>
      <c r="C240" t="s">
        <v>1540</v>
      </c>
      <c r="D240" t="s">
        <v>1162</v>
      </c>
      <c r="E240" t="s">
        <v>797</v>
      </c>
      <c r="F240" t="s">
        <v>1686</v>
      </c>
      <c r="G240">
        <v>1</v>
      </c>
      <c r="H240" t="str">
        <f t="shared" si="0"/>
        <v>10242025-159-1</v>
      </c>
      <c r="I240" s="138">
        <v>45954</v>
      </c>
      <c r="J240" s="67">
        <v>402133</v>
      </c>
      <c r="K240" t="s">
        <v>1165</v>
      </c>
      <c r="L240" t="s">
        <v>1687</v>
      </c>
      <c r="M240" t="s">
        <v>1688</v>
      </c>
      <c r="N240" t="s">
        <v>1165</v>
      </c>
      <c r="O240" t="s">
        <v>1656</v>
      </c>
      <c r="P240">
        <v>2</v>
      </c>
      <c r="Q240" t="s">
        <v>1165</v>
      </c>
      <c r="R240" t="s">
        <v>1166</v>
      </c>
      <c r="S240" t="s">
        <v>1527</v>
      </c>
    </row>
    <row r="241" spans="1:19">
      <c r="A241" t="s">
        <v>171</v>
      </c>
      <c r="B241" t="s">
        <v>1160</v>
      </c>
      <c r="C241" t="s">
        <v>1540</v>
      </c>
      <c r="D241" t="s">
        <v>1162</v>
      </c>
      <c r="E241" t="s">
        <v>808</v>
      </c>
      <c r="F241" t="s">
        <v>1689</v>
      </c>
      <c r="G241">
        <v>1</v>
      </c>
      <c r="H241" t="str">
        <f t="shared" si="0"/>
        <v>10242025-074-1</v>
      </c>
      <c r="I241" s="138">
        <v>45954</v>
      </c>
      <c r="J241" s="67">
        <v>402133</v>
      </c>
      <c r="K241" t="s">
        <v>1165</v>
      </c>
      <c r="L241" t="s">
        <v>1687</v>
      </c>
      <c r="M241" t="s">
        <v>1690</v>
      </c>
      <c r="N241" t="s">
        <v>1165</v>
      </c>
      <c r="O241" t="s">
        <v>1656</v>
      </c>
      <c r="P241">
        <v>1.25</v>
      </c>
      <c r="Q241" t="s">
        <v>1165</v>
      </c>
      <c r="R241" t="s">
        <v>1166</v>
      </c>
      <c r="S241" t="s">
        <v>1548</v>
      </c>
    </row>
    <row r="242" spans="1:19">
      <c r="A242" t="s">
        <v>171</v>
      </c>
      <c r="B242" t="s">
        <v>1160</v>
      </c>
      <c r="C242" t="s">
        <v>1540</v>
      </c>
      <c r="D242" t="s">
        <v>1162</v>
      </c>
      <c r="E242" t="s">
        <v>819</v>
      </c>
      <c r="F242" t="s">
        <v>1691</v>
      </c>
      <c r="G242">
        <v>1</v>
      </c>
      <c r="H242" t="str">
        <f t="shared" si="0"/>
        <v>10242025-166-1</v>
      </c>
      <c r="I242" s="138">
        <v>45954</v>
      </c>
      <c r="J242" s="67">
        <v>402133</v>
      </c>
      <c r="K242" t="s">
        <v>1165</v>
      </c>
      <c r="L242" t="s">
        <v>1692</v>
      </c>
      <c r="M242" t="s">
        <v>1693</v>
      </c>
      <c r="N242" t="s">
        <v>1165</v>
      </c>
      <c r="O242" t="s">
        <v>1656</v>
      </c>
      <c r="P242">
        <v>2</v>
      </c>
      <c r="Q242" t="s">
        <v>1165</v>
      </c>
      <c r="R242" t="s">
        <v>1166</v>
      </c>
      <c r="S242" t="s">
        <v>1527</v>
      </c>
    </row>
    <row r="243" spans="1:19">
      <c r="A243" t="s">
        <v>171</v>
      </c>
      <c r="B243" t="s">
        <v>1160</v>
      </c>
      <c r="C243" t="s">
        <v>1540</v>
      </c>
      <c r="D243" t="s">
        <v>1162</v>
      </c>
      <c r="E243" t="s">
        <v>830</v>
      </c>
      <c r="F243" t="s">
        <v>1694</v>
      </c>
      <c r="G243">
        <v>1</v>
      </c>
      <c r="H243" t="str">
        <f t="shared" si="0"/>
        <v>10242025-082-1</v>
      </c>
      <c r="I243" s="138">
        <v>45954</v>
      </c>
      <c r="J243" s="67">
        <v>402133</v>
      </c>
      <c r="K243" t="s">
        <v>1165</v>
      </c>
      <c r="L243" t="s">
        <v>1678</v>
      </c>
      <c r="M243" t="s">
        <v>1679</v>
      </c>
      <c r="N243" t="s">
        <v>1165</v>
      </c>
      <c r="O243" t="s">
        <v>1656</v>
      </c>
      <c r="P243">
        <v>1.25</v>
      </c>
      <c r="Q243" t="s">
        <v>1165</v>
      </c>
      <c r="R243" t="s">
        <v>1166</v>
      </c>
      <c r="S243" t="s">
        <v>1548</v>
      </c>
    </row>
    <row r="244" spans="1:19">
      <c r="A244" t="s">
        <v>171</v>
      </c>
      <c r="B244" t="s">
        <v>1160</v>
      </c>
      <c r="C244" t="s">
        <v>1540</v>
      </c>
      <c r="D244" t="s">
        <v>1162</v>
      </c>
      <c r="E244" t="s">
        <v>841</v>
      </c>
      <c r="F244" t="s">
        <v>1695</v>
      </c>
      <c r="G244">
        <v>1</v>
      </c>
      <c r="H244" t="str">
        <f t="shared" si="0"/>
        <v>10242025-164-1</v>
      </c>
      <c r="I244" s="138">
        <v>45954</v>
      </c>
      <c r="J244" s="67">
        <v>402133</v>
      </c>
      <c r="K244" t="s">
        <v>1165</v>
      </c>
      <c r="L244" t="s">
        <v>1696</v>
      </c>
      <c r="M244" t="s">
        <v>1697</v>
      </c>
      <c r="N244" t="s">
        <v>1165</v>
      </c>
      <c r="O244" t="s">
        <v>1656</v>
      </c>
      <c r="P244">
        <v>2</v>
      </c>
      <c r="Q244" t="s">
        <v>1165</v>
      </c>
      <c r="R244" t="s">
        <v>1166</v>
      </c>
      <c r="S244" t="s">
        <v>1527</v>
      </c>
    </row>
    <row r="245" spans="1:19">
      <c r="A245" t="s">
        <v>171</v>
      </c>
      <c r="B245" t="s">
        <v>1160</v>
      </c>
      <c r="C245" t="s">
        <v>1540</v>
      </c>
      <c r="D245" t="s">
        <v>1162</v>
      </c>
      <c r="E245" t="s">
        <v>852</v>
      </c>
      <c r="F245" t="s">
        <v>1698</v>
      </c>
      <c r="G245">
        <v>1</v>
      </c>
      <c r="H245" t="str">
        <f t="shared" ref="H245:H308" si="1">_xlfn.CONCAT(F245,"-",G245)</f>
        <v>10242025-075-1</v>
      </c>
      <c r="I245" s="138">
        <v>45954</v>
      </c>
      <c r="J245" s="67">
        <v>402133</v>
      </c>
      <c r="K245" t="s">
        <v>1165</v>
      </c>
      <c r="L245" t="s">
        <v>1699</v>
      </c>
      <c r="M245" t="s">
        <v>1700</v>
      </c>
      <c r="N245" t="s">
        <v>1165</v>
      </c>
      <c r="O245" t="s">
        <v>1656</v>
      </c>
      <c r="P245">
        <v>1.25</v>
      </c>
      <c r="Q245" t="s">
        <v>1165</v>
      </c>
      <c r="R245" t="s">
        <v>1166</v>
      </c>
      <c r="S245" t="s">
        <v>1548</v>
      </c>
    </row>
    <row r="246" spans="1:19">
      <c r="A246" t="s">
        <v>171</v>
      </c>
      <c r="B246" t="s">
        <v>1160</v>
      </c>
      <c r="C246" t="s">
        <v>1540</v>
      </c>
      <c r="D246" t="s">
        <v>1162</v>
      </c>
      <c r="E246" t="s">
        <v>863</v>
      </c>
      <c r="F246" t="s">
        <v>1701</v>
      </c>
      <c r="G246">
        <v>1</v>
      </c>
      <c r="H246" t="str">
        <f t="shared" si="1"/>
        <v>10242025-174-1</v>
      </c>
      <c r="I246" s="138">
        <v>45954</v>
      </c>
      <c r="J246" s="67">
        <v>402133</v>
      </c>
      <c r="K246" t="s">
        <v>1165</v>
      </c>
      <c r="L246" t="s">
        <v>1702</v>
      </c>
      <c r="M246" t="s">
        <v>1703</v>
      </c>
      <c r="N246" t="s">
        <v>1165</v>
      </c>
      <c r="O246" t="s">
        <v>1656</v>
      </c>
      <c r="P246">
        <v>2</v>
      </c>
      <c r="Q246" t="s">
        <v>1165</v>
      </c>
      <c r="R246" t="s">
        <v>1166</v>
      </c>
      <c r="S246" t="s">
        <v>1527</v>
      </c>
    </row>
    <row r="247" spans="1:19">
      <c r="A247" t="s">
        <v>171</v>
      </c>
      <c r="B247" t="s">
        <v>1160</v>
      </c>
      <c r="C247" t="s">
        <v>1540</v>
      </c>
      <c r="D247" t="s">
        <v>1162</v>
      </c>
      <c r="E247" t="s">
        <v>874</v>
      </c>
      <c r="F247" t="s">
        <v>1704</v>
      </c>
      <c r="G247">
        <v>1</v>
      </c>
      <c r="H247" t="str">
        <f t="shared" si="1"/>
        <v>10242025-091-1</v>
      </c>
      <c r="I247" s="138">
        <v>45954</v>
      </c>
      <c r="J247" s="67">
        <v>402133</v>
      </c>
      <c r="K247" t="s">
        <v>1165</v>
      </c>
      <c r="L247" t="s">
        <v>1705</v>
      </c>
      <c r="M247" t="s">
        <v>1706</v>
      </c>
      <c r="N247" t="s">
        <v>1165</v>
      </c>
      <c r="O247" t="s">
        <v>1656</v>
      </c>
      <c r="P247">
        <v>1.25</v>
      </c>
      <c r="Q247" t="s">
        <v>1165</v>
      </c>
      <c r="R247" t="s">
        <v>1166</v>
      </c>
      <c r="S247" t="s">
        <v>1548</v>
      </c>
    </row>
    <row r="248" spans="1:19">
      <c r="A248" t="s">
        <v>171</v>
      </c>
      <c r="B248" t="s">
        <v>1160</v>
      </c>
      <c r="C248" t="s">
        <v>1540</v>
      </c>
      <c r="D248" t="s">
        <v>1162</v>
      </c>
      <c r="E248" t="s">
        <v>885</v>
      </c>
      <c r="F248" t="s">
        <v>1707</v>
      </c>
      <c r="G248">
        <v>1</v>
      </c>
      <c r="H248" t="str">
        <f t="shared" si="1"/>
        <v>10242025-175-1</v>
      </c>
      <c r="I248" s="138">
        <v>45954</v>
      </c>
      <c r="J248" s="67">
        <v>402133</v>
      </c>
      <c r="K248" t="s">
        <v>1165</v>
      </c>
      <c r="L248" t="s">
        <v>1708</v>
      </c>
      <c r="M248" t="s">
        <v>1709</v>
      </c>
      <c r="N248" t="s">
        <v>1165</v>
      </c>
      <c r="O248" t="s">
        <v>1656</v>
      </c>
      <c r="P248">
        <v>2</v>
      </c>
      <c r="Q248" t="s">
        <v>1165</v>
      </c>
      <c r="R248" t="s">
        <v>1166</v>
      </c>
      <c r="S248" t="s">
        <v>1527</v>
      </c>
    </row>
    <row r="249" spans="1:19">
      <c r="A249" t="s">
        <v>171</v>
      </c>
      <c r="B249" t="s">
        <v>1160</v>
      </c>
      <c r="C249" t="s">
        <v>1540</v>
      </c>
      <c r="D249" t="s">
        <v>1162</v>
      </c>
      <c r="E249" t="s">
        <v>896</v>
      </c>
      <c r="F249" t="s">
        <v>1710</v>
      </c>
      <c r="G249">
        <v>1</v>
      </c>
      <c r="H249" t="str">
        <f t="shared" si="1"/>
        <v>10242025-083-1</v>
      </c>
      <c r="I249" s="138">
        <v>45954</v>
      </c>
      <c r="J249" s="67">
        <v>402133</v>
      </c>
      <c r="K249" t="s">
        <v>1165</v>
      </c>
      <c r="L249" t="s">
        <v>1711</v>
      </c>
      <c r="M249" t="s">
        <v>1712</v>
      </c>
      <c r="N249" t="s">
        <v>1165</v>
      </c>
      <c r="O249" t="s">
        <v>1656</v>
      </c>
      <c r="P249">
        <v>1.25</v>
      </c>
      <c r="Q249" t="s">
        <v>1165</v>
      </c>
      <c r="R249" t="s">
        <v>1166</v>
      </c>
      <c r="S249" t="s">
        <v>1548</v>
      </c>
    </row>
    <row r="250" spans="1:19">
      <c r="A250" t="s">
        <v>171</v>
      </c>
      <c r="B250" t="s">
        <v>1160</v>
      </c>
      <c r="C250" t="s">
        <v>1540</v>
      </c>
      <c r="D250" t="s">
        <v>1162</v>
      </c>
      <c r="E250" t="s">
        <v>907</v>
      </c>
      <c r="F250" t="s">
        <v>1713</v>
      </c>
      <c r="G250">
        <v>1</v>
      </c>
      <c r="H250" t="str">
        <f t="shared" si="1"/>
        <v>10242025-167-1</v>
      </c>
      <c r="I250" s="138">
        <v>45954</v>
      </c>
      <c r="J250" s="67">
        <v>402133</v>
      </c>
      <c r="K250" t="s">
        <v>1165</v>
      </c>
      <c r="L250" t="s">
        <v>1714</v>
      </c>
      <c r="M250" t="s">
        <v>1715</v>
      </c>
      <c r="N250" t="s">
        <v>1165</v>
      </c>
      <c r="O250" t="s">
        <v>1656</v>
      </c>
      <c r="P250">
        <v>2</v>
      </c>
      <c r="Q250" t="s">
        <v>1165</v>
      </c>
      <c r="R250" t="s">
        <v>1166</v>
      </c>
      <c r="S250" t="s">
        <v>1527</v>
      </c>
    </row>
    <row r="251" spans="1:19">
      <c r="A251" t="s">
        <v>171</v>
      </c>
      <c r="B251" t="s">
        <v>1160</v>
      </c>
      <c r="C251" t="s">
        <v>1540</v>
      </c>
      <c r="D251" t="s">
        <v>1162</v>
      </c>
      <c r="E251" t="s">
        <v>918</v>
      </c>
      <c r="F251" t="s">
        <v>1716</v>
      </c>
      <c r="G251">
        <v>1</v>
      </c>
      <c r="H251" t="str">
        <f t="shared" si="1"/>
        <v>10242025-084-1</v>
      </c>
      <c r="I251" s="138">
        <v>45954</v>
      </c>
      <c r="J251" s="67">
        <v>402133</v>
      </c>
      <c r="K251" t="s">
        <v>1165</v>
      </c>
      <c r="L251" t="s">
        <v>1717</v>
      </c>
      <c r="M251" t="s">
        <v>1718</v>
      </c>
      <c r="N251" t="s">
        <v>1165</v>
      </c>
      <c r="O251" t="s">
        <v>1656</v>
      </c>
      <c r="P251">
        <v>1.25</v>
      </c>
      <c r="Q251" t="s">
        <v>1165</v>
      </c>
      <c r="R251" t="s">
        <v>1166</v>
      </c>
      <c r="S251" t="s">
        <v>1548</v>
      </c>
    </row>
    <row r="252" spans="1:19">
      <c r="A252" t="s">
        <v>171</v>
      </c>
      <c r="B252" t="s">
        <v>1160</v>
      </c>
      <c r="C252" t="s">
        <v>1540</v>
      </c>
      <c r="D252" t="s">
        <v>1162</v>
      </c>
      <c r="E252" t="s">
        <v>929</v>
      </c>
      <c r="F252" t="s">
        <v>1719</v>
      </c>
      <c r="G252">
        <v>1</v>
      </c>
      <c r="H252" t="str">
        <f t="shared" si="1"/>
        <v>10242025-160-1</v>
      </c>
      <c r="I252" s="138">
        <v>45954</v>
      </c>
      <c r="J252" s="67">
        <v>402133</v>
      </c>
      <c r="K252" t="s">
        <v>1165</v>
      </c>
      <c r="L252" t="s">
        <v>1720</v>
      </c>
      <c r="M252" t="s">
        <v>1721</v>
      </c>
      <c r="N252" t="s">
        <v>1165</v>
      </c>
      <c r="O252" t="s">
        <v>1656</v>
      </c>
      <c r="P252">
        <v>2</v>
      </c>
      <c r="Q252" t="s">
        <v>1165</v>
      </c>
      <c r="R252" t="s">
        <v>1166</v>
      </c>
      <c r="S252" t="s">
        <v>1527</v>
      </c>
    </row>
    <row r="253" spans="1:19">
      <c r="A253" t="s">
        <v>171</v>
      </c>
      <c r="B253" t="s">
        <v>1160</v>
      </c>
      <c r="C253" t="s">
        <v>1540</v>
      </c>
      <c r="D253" t="s">
        <v>1162</v>
      </c>
      <c r="E253" t="s">
        <v>940</v>
      </c>
      <c r="F253" t="s">
        <v>1722</v>
      </c>
      <c r="G253">
        <v>1</v>
      </c>
      <c r="H253" t="str">
        <f t="shared" si="1"/>
        <v>10242025-076-1</v>
      </c>
      <c r="I253" s="138">
        <v>45954</v>
      </c>
      <c r="J253" s="67">
        <v>402133</v>
      </c>
      <c r="K253" t="s">
        <v>1165</v>
      </c>
      <c r="L253" t="s">
        <v>1534</v>
      </c>
      <c r="M253" t="s">
        <v>1723</v>
      </c>
      <c r="N253" t="s">
        <v>1165</v>
      </c>
      <c r="O253" t="s">
        <v>1656</v>
      </c>
      <c r="P253">
        <v>1.25</v>
      </c>
      <c r="Q253" t="s">
        <v>1165</v>
      </c>
      <c r="R253" t="s">
        <v>1166</v>
      </c>
      <c r="S253" t="s">
        <v>1548</v>
      </c>
    </row>
    <row r="254" spans="1:19">
      <c r="A254" t="s">
        <v>171</v>
      </c>
      <c r="B254" t="s">
        <v>1160</v>
      </c>
      <c r="C254" t="s">
        <v>1540</v>
      </c>
      <c r="D254" t="s">
        <v>1162</v>
      </c>
      <c r="E254" t="s">
        <v>951</v>
      </c>
      <c r="F254" t="s">
        <v>1724</v>
      </c>
      <c r="G254">
        <v>1</v>
      </c>
      <c r="H254" t="str">
        <f t="shared" si="1"/>
        <v>10242025-168-1</v>
      </c>
      <c r="I254" s="138">
        <v>45954</v>
      </c>
      <c r="J254" s="67">
        <v>402133</v>
      </c>
      <c r="K254" t="s">
        <v>1165</v>
      </c>
      <c r="L254" t="s">
        <v>1725</v>
      </c>
      <c r="M254" t="s">
        <v>1726</v>
      </c>
      <c r="N254" t="s">
        <v>1165</v>
      </c>
      <c r="O254" t="s">
        <v>1656</v>
      </c>
      <c r="P254">
        <v>2</v>
      </c>
      <c r="Q254" t="s">
        <v>1165</v>
      </c>
      <c r="R254" t="s">
        <v>1166</v>
      </c>
      <c r="S254" t="s">
        <v>1527</v>
      </c>
    </row>
    <row r="255" spans="1:19">
      <c r="A255" t="s">
        <v>171</v>
      </c>
      <c r="B255" t="s">
        <v>1160</v>
      </c>
      <c r="C255" t="s">
        <v>1540</v>
      </c>
      <c r="D255" t="s">
        <v>1162</v>
      </c>
      <c r="E255" t="s">
        <v>962</v>
      </c>
      <c r="F255" t="s">
        <v>1727</v>
      </c>
      <c r="G255">
        <v>1</v>
      </c>
      <c r="H255" t="str">
        <f t="shared" si="1"/>
        <v>10242025-085-1</v>
      </c>
      <c r="I255" s="138">
        <v>45954</v>
      </c>
      <c r="J255" s="67">
        <v>402133</v>
      </c>
      <c r="K255" t="s">
        <v>1165</v>
      </c>
      <c r="L255" t="s">
        <v>1728</v>
      </c>
      <c r="M255" t="s">
        <v>1729</v>
      </c>
      <c r="N255" t="s">
        <v>1165</v>
      </c>
      <c r="O255" t="s">
        <v>1656</v>
      </c>
      <c r="P255">
        <v>1.25</v>
      </c>
      <c r="Q255" t="s">
        <v>1165</v>
      </c>
      <c r="R255" t="s">
        <v>1166</v>
      </c>
      <c r="S255" t="s">
        <v>1548</v>
      </c>
    </row>
    <row r="256" spans="1:19">
      <c r="A256" t="s">
        <v>171</v>
      </c>
      <c r="B256" t="s">
        <v>1160</v>
      </c>
      <c r="C256" t="s">
        <v>1540</v>
      </c>
      <c r="D256" t="s">
        <v>1162</v>
      </c>
      <c r="E256" t="s">
        <v>973</v>
      </c>
      <c r="F256" t="s">
        <v>1730</v>
      </c>
      <c r="G256">
        <v>1</v>
      </c>
      <c r="H256" t="str">
        <f t="shared" si="1"/>
        <v>10242025-169-1</v>
      </c>
      <c r="I256" s="138">
        <v>45954</v>
      </c>
      <c r="J256" s="67">
        <v>402133</v>
      </c>
      <c r="K256" t="s">
        <v>1165</v>
      </c>
      <c r="L256" t="s">
        <v>1731</v>
      </c>
      <c r="M256" t="s">
        <v>1732</v>
      </c>
      <c r="N256" t="s">
        <v>1165</v>
      </c>
      <c r="O256" t="s">
        <v>1656</v>
      </c>
      <c r="P256">
        <v>2</v>
      </c>
      <c r="Q256" t="s">
        <v>1165</v>
      </c>
      <c r="R256" t="s">
        <v>1166</v>
      </c>
      <c r="S256" t="s">
        <v>1527</v>
      </c>
    </row>
    <row r="257" spans="1:19">
      <c r="A257" t="s">
        <v>171</v>
      </c>
      <c r="B257" t="s">
        <v>1160</v>
      </c>
      <c r="C257" t="s">
        <v>1540</v>
      </c>
      <c r="D257" t="s">
        <v>1162</v>
      </c>
      <c r="E257" t="s">
        <v>984</v>
      </c>
      <c r="F257" t="s">
        <v>1733</v>
      </c>
      <c r="G257">
        <v>1</v>
      </c>
      <c r="H257" t="str">
        <f t="shared" si="1"/>
        <v>10242025-086-1</v>
      </c>
      <c r="I257" s="138">
        <v>45954</v>
      </c>
      <c r="J257" s="67">
        <v>402133</v>
      </c>
      <c r="K257" t="s">
        <v>1165</v>
      </c>
      <c r="L257" t="s">
        <v>1734</v>
      </c>
      <c r="M257" t="s">
        <v>1735</v>
      </c>
      <c r="N257" t="s">
        <v>1165</v>
      </c>
      <c r="O257" t="s">
        <v>1656</v>
      </c>
      <c r="P257">
        <v>1.25</v>
      </c>
      <c r="Q257" t="s">
        <v>1165</v>
      </c>
      <c r="R257" t="s">
        <v>1166</v>
      </c>
      <c r="S257" t="s">
        <v>1548</v>
      </c>
    </row>
    <row r="258" spans="1:19">
      <c r="A258" t="s">
        <v>171</v>
      </c>
      <c r="B258" t="s">
        <v>1160</v>
      </c>
      <c r="C258" t="s">
        <v>1540</v>
      </c>
      <c r="D258" t="s">
        <v>1162</v>
      </c>
      <c r="E258" t="s">
        <v>995</v>
      </c>
      <c r="F258" t="s">
        <v>1736</v>
      </c>
      <c r="G258">
        <v>1</v>
      </c>
      <c r="H258" t="str">
        <f t="shared" si="1"/>
        <v>10242025-156-1</v>
      </c>
      <c r="I258" s="138">
        <v>45954</v>
      </c>
      <c r="J258" s="67">
        <v>402133</v>
      </c>
      <c r="K258" t="s">
        <v>1165</v>
      </c>
      <c r="L258" t="s">
        <v>1737</v>
      </c>
      <c r="M258" t="s">
        <v>1738</v>
      </c>
      <c r="N258" t="s">
        <v>1165</v>
      </c>
      <c r="O258" t="s">
        <v>1656</v>
      </c>
      <c r="P258">
        <v>2</v>
      </c>
      <c r="Q258" t="s">
        <v>1165</v>
      </c>
      <c r="R258" t="s">
        <v>1166</v>
      </c>
      <c r="S258" t="s">
        <v>1527</v>
      </c>
    </row>
    <row r="259" spans="1:19">
      <c r="A259" t="s">
        <v>171</v>
      </c>
      <c r="B259" t="s">
        <v>1160</v>
      </c>
      <c r="C259" t="s">
        <v>1540</v>
      </c>
      <c r="D259" t="s">
        <v>1162</v>
      </c>
      <c r="E259" t="s">
        <v>1006</v>
      </c>
      <c r="F259" t="s">
        <v>1739</v>
      </c>
      <c r="G259">
        <v>1</v>
      </c>
      <c r="H259" t="str">
        <f t="shared" si="1"/>
        <v>10242025-071-1</v>
      </c>
      <c r="I259" s="138">
        <v>45954</v>
      </c>
      <c r="J259" s="67">
        <v>402133</v>
      </c>
      <c r="K259" t="s">
        <v>1165</v>
      </c>
      <c r="L259" t="s">
        <v>1740</v>
      </c>
      <c r="M259" t="s">
        <v>1741</v>
      </c>
      <c r="N259" t="s">
        <v>1165</v>
      </c>
      <c r="O259" t="s">
        <v>1656</v>
      </c>
      <c r="P259">
        <v>1.25</v>
      </c>
      <c r="Q259" t="s">
        <v>1165</v>
      </c>
      <c r="R259" t="s">
        <v>1166</v>
      </c>
      <c r="S259" t="s">
        <v>1548</v>
      </c>
    </row>
    <row r="260" spans="1:19">
      <c r="A260" t="s">
        <v>171</v>
      </c>
      <c r="B260" t="s">
        <v>1160</v>
      </c>
      <c r="C260" t="s">
        <v>1540</v>
      </c>
      <c r="D260" t="s">
        <v>1162</v>
      </c>
      <c r="E260" t="s">
        <v>1017</v>
      </c>
      <c r="F260" t="s">
        <v>1742</v>
      </c>
      <c r="G260">
        <v>1</v>
      </c>
      <c r="H260" t="str">
        <f t="shared" si="1"/>
        <v>10242025-173-1</v>
      </c>
      <c r="I260" s="138">
        <v>45954</v>
      </c>
      <c r="J260" s="67">
        <v>402133</v>
      </c>
      <c r="K260" t="s">
        <v>1165</v>
      </c>
      <c r="L260" t="s">
        <v>1743</v>
      </c>
      <c r="M260" t="s">
        <v>1744</v>
      </c>
      <c r="N260" t="s">
        <v>1165</v>
      </c>
      <c r="O260" t="s">
        <v>1656</v>
      </c>
      <c r="P260">
        <v>2</v>
      </c>
      <c r="Q260" t="s">
        <v>1165</v>
      </c>
      <c r="R260" t="s">
        <v>1166</v>
      </c>
      <c r="S260" t="s">
        <v>1527</v>
      </c>
    </row>
    <row r="261" spans="1:19">
      <c r="A261" t="s">
        <v>171</v>
      </c>
      <c r="B261" t="s">
        <v>1160</v>
      </c>
      <c r="C261" t="s">
        <v>1540</v>
      </c>
      <c r="D261" t="s">
        <v>1162</v>
      </c>
      <c r="E261" t="s">
        <v>1028</v>
      </c>
      <c r="F261" t="s">
        <v>1745</v>
      </c>
      <c r="G261">
        <v>1</v>
      </c>
      <c r="H261" t="str">
        <f t="shared" si="1"/>
        <v>10242025-090-1</v>
      </c>
      <c r="I261" s="138">
        <v>45954</v>
      </c>
      <c r="J261" s="67">
        <v>402133</v>
      </c>
      <c r="K261" t="s">
        <v>1165</v>
      </c>
      <c r="L261" t="s">
        <v>1746</v>
      </c>
      <c r="M261" t="s">
        <v>1747</v>
      </c>
      <c r="N261" t="s">
        <v>1165</v>
      </c>
      <c r="O261" t="s">
        <v>1656</v>
      </c>
      <c r="P261">
        <v>1.25</v>
      </c>
      <c r="Q261" t="s">
        <v>1165</v>
      </c>
      <c r="R261" t="s">
        <v>1166</v>
      </c>
      <c r="S261" t="s">
        <v>1548</v>
      </c>
    </row>
    <row r="262" spans="1:19">
      <c r="A262" t="s">
        <v>171</v>
      </c>
      <c r="B262" t="s">
        <v>1160</v>
      </c>
      <c r="C262" t="s">
        <v>1540</v>
      </c>
      <c r="D262" t="s">
        <v>1162</v>
      </c>
      <c r="E262" t="s">
        <v>1039</v>
      </c>
      <c r="F262" t="s">
        <v>1748</v>
      </c>
      <c r="G262">
        <v>1</v>
      </c>
      <c r="H262" t="str">
        <f t="shared" si="1"/>
        <v>10242025-163-1</v>
      </c>
      <c r="I262" s="138">
        <v>45954</v>
      </c>
      <c r="J262" s="67">
        <v>402133</v>
      </c>
      <c r="K262" t="s">
        <v>1165</v>
      </c>
      <c r="L262" t="s">
        <v>1749</v>
      </c>
      <c r="M262" t="s">
        <v>1750</v>
      </c>
      <c r="N262" t="s">
        <v>1165</v>
      </c>
      <c r="O262" t="s">
        <v>1656</v>
      </c>
      <c r="P262">
        <v>2</v>
      </c>
      <c r="Q262" t="s">
        <v>1165</v>
      </c>
      <c r="R262" t="s">
        <v>1166</v>
      </c>
      <c r="S262" t="s">
        <v>1527</v>
      </c>
    </row>
    <row r="263" spans="1:19">
      <c r="A263" t="s">
        <v>171</v>
      </c>
      <c r="B263" t="s">
        <v>1160</v>
      </c>
      <c r="C263" t="s">
        <v>1540</v>
      </c>
      <c r="D263" t="s">
        <v>1162</v>
      </c>
      <c r="E263" t="s">
        <v>1050</v>
      </c>
      <c r="F263" t="s">
        <v>1751</v>
      </c>
      <c r="G263">
        <v>1</v>
      </c>
      <c r="H263" t="str">
        <f t="shared" si="1"/>
        <v>10242025-079-1</v>
      </c>
      <c r="I263" s="138">
        <v>45954</v>
      </c>
      <c r="J263" s="67">
        <v>402133</v>
      </c>
      <c r="K263" t="s">
        <v>1165</v>
      </c>
      <c r="L263" t="s">
        <v>1752</v>
      </c>
      <c r="M263" t="s">
        <v>1753</v>
      </c>
      <c r="N263" t="s">
        <v>1165</v>
      </c>
      <c r="O263" t="s">
        <v>1656</v>
      </c>
      <c r="P263">
        <v>1.25</v>
      </c>
      <c r="Q263" t="s">
        <v>1165</v>
      </c>
      <c r="R263" t="s">
        <v>1166</v>
      </c>
      <c r="S263" t="s">
        <v>1548</v>
      </c>
    </row>
    <row r="264" spans="1:19">
      <c r="A264" t="s">
        <v>171</v>
      </c>
      <c r="B264" t="s">
        <v>1160</v>
      </c>
      <c r="C264" t="s">
        <v>1540</v>
      </c>
      <c r="D264" t="s">
        <v>1162</v>
      </c>
      <c r="E264" t="s">
        <v>1061</v>
      </c>
      <c r="F264" t="s">
        <v>1754</v>
      </c>
      <c r="G264">
        <v>1</v>
      </c>
      <c r="H264" t="str">
        <f t="shared" si="1"/>
        <v>10242025-161-1</v>
      </c>
      <c r="I264" s="138">
        <v>45954</v>
      </c>
      <c r="J264" s="67">
        <v>402133</v>
      </c>
      <c r="K264" t="s">
        <v>1165</v>
      </c>
      <c r="L264" t="s">
        <v>1755</v>
      </c>
      <c r="M264" t="s">
        <v>1756</v>
      </c>
      <c r="N264" t="s">
        <v>1165</v>
      </c>
      <c r="O264" t="s">
        <v>1656</v>
      </c>
      <c r="P264">
        <v>2</v>
      </c>
      <c r="Q264" t="s">
        <v>1165</v>
      </c>
      <c r="R264" t="s">
        <v>1166</v>
      </c>
      <c r="S264" t="s">
        <v>1527</v>
      </c>
    </row>
    <row r="265" spans="1:19">
      <c r="A265" t="s">
        <v>171</v>
      </c>
      <c r="B265" t="s">
        <v>1160</v>
      </c>
      <c r="C265" t="s">
        <v>1540</v>
      </c>
      <c r="D265" t="s">
        <v>1162</v>
      </c>
      <c r="E265" t="s">
        <v>1072</v>
      </c>
      <c r="F265" t="s">
        <v>1757</v>
      </c>
      <c r="G265">
        <v>1</v>
      </c>
      <c r="H265" t="str">
        <f t="shared" si="1"/>
        <v>10242025-077-1</v>
      </c>
      <c r="I265" s="138">
        <v>45954</v>
      </c>
      <c r="J265" s="67">
        <v>402133</v>
      </c>
      <c r="K265" t="s">
        <v>1165</v>
      </c>
      <c r="L265" t="s">
        <v>1692</v>
      </c>
      <c r="M265" t="s">
        <v>1758</v>
      </c>
      <c r="N265" t="s">
        <v>1165</v>
      </c>
      <c r="O265" t="s">
        <v>1656</v>
      </c>
      <c r="P265">
        <v>1.25</v>
      </c>
      <c r="Q265" t="s">
        <v>1165</v>
      </c>
      <c r="R265" t="s">
        <v>1166</v>
      </c>
      <c r="S265" t="s">
        <v>1548</v>
      </c>
    </row>
    <row r="266" spans="1:19">
      <c r="A266" t="s">
        <v>171</v>
      </c>
      <c r="B266" t="s">
        <v>1160</v>
      </c>
      <c r="C266" t="s">
        <v>1540</v>
      </c>
      <c r="D266" t="s">
        <v>1162</v>
      </c>
      <c r="E266" t="s">
        <v>1083</v>
      </c>
      <c r="F266" t="s">
        <v>1759</v>
      </c>
      <c r="G266">
        <v>1</v>
      </c>
      <c r="H266" t="str">
        <f t="shared" si="1"/>
        <v>10242025-171-1</v>
      </c>
      <c r="I266" s="138">
        <v>45954</v>
      </c>
      <c r="J266" s="67">
        <v>402133</v>
      </c>
      <c r="K266" t="s">
        <v>1165</v>
      </c>
      <c r="L266" t="s">
        <v>1760</v>
      </c>
      <c r="M266" t="s">
        <v>1761</v>
      </c>
      <c r="N266" t="s">
        <v>1165</v>
      </c>
      <c r="O266" t="s">
        <v>1656</v>
      </c>
      <c r="P266">
        <v>2</v>
      </c>
      <c r="Q266" t="s">
        <v>1165</v>
      </c>
      <c r="R266" t="s">
        <v>1166</v>
      </c>
      <c r="S266" t="s">
        <v>1527</v>
      </c>
    </row>
    <row r="267" spans="1:19">
      <c r="A267" t="s">
        <v>171</v>
      </c>
      <c r="B267" t="s">
        <v>1160</v>
      </c>
      <c r="C267" t="s">
        <v>1540</v>
      </c>
      <c r="D267" t="s">
        <v>1162</v>
      </c>
      <c r="E267" t="s">
        <v>1094</v>
      </c>
      <c r="F267" t="s">
        <v>1762</v>
      </c>
      <c r="G267">
        <v>1</v>
      </c>
      <c r="H267" t="str">
        <f t="shared" si="1"/>
        <v>10242025-088-1</v>
      </c>
      <c r="I267" s="138">
        <v>45954</v>
      </c>
      <c r="J267" s="67">
        <v>402133</v>
      </c>
      <c r="K267" t="s">
        <v>1165</v>
      </c>
      <c r="L267" t="s">
        <v>1763</v>
      </c>
      <c r="M267" t="s">
        <v>1764</v>
      </c>
      <c r="N267" t="s">
        <v>1165</v>
      </c>
      <c r="O267" t="s">
        <v>1656</v>
      </c>
      <c r="P267">
        <v>1.25</v>
      </c>
      <c r="Q267" t="s">
        <v>1165</v>
      </c>
      <c r="R267" t="s">
        <v>1166</v>
      </c>
      <c r="S267" t="s">
        <v>1548</v>
      </c>
    </row>
    <row r="268" spans="1:19">
      <c r="A268" t="s">
        <v>171</v>
      </c>
      <c r="B268" t="s">
        <v>1160</v>
      </c>
      <c r="C268" t="s">
        <v>1540</v>
      </c>
      <c r="D268" t="s">
        <v>1162</v>
      </c>
      <c r="E268" t="s">
        <v>1105</v>
      </c>
      <c r="F268" t="s">
        <v>1765</v>
      </c>
      <c r="G268">
        <v>1</v>
      </c>
      <c r="H268" t="str">
        <f t="shared" si="1"/>
        <v>10242025-165-1</v>
      </c>
      <c r="I268" s="138">
        <v>45954</v>
      </c>
      <c r="J268" s="67">
        <v>402133</v>
      </c>
      <c r="K268" t="s">
        <v>1165</v>
      </c>
      <c r="L268" t="s">
        <v>1766</v>
      </c>
      <c r="M268" t="s">
        <v>1767</v>
      </c>
      <c r="N268" t="s">
        <v>1165</v>
      </c>
      <c r="O268" t="s">
        <v>1656</v>
      </c>
      <c r="P268">
        <v>2</v>
      </c>
      <c r="Q268" t="s">
        <v>1165</v>
      </c>
      <c r="R268" t="s">
        <v>1166</v>
      </c>
      <c r="S268" t="s">
        <v>1527</v>
      </c>
    </row>
    <row r="269" spans="1:19">
      <c r="A269" t="s">
        <v>171</v>
      </c>
      <c r="B269" t="s">
        <v>1160</v>
      </c>
      <c r="C269" t="s">
        <v>1540</v>
      </c>
      <c r="D269" t="s">
        <v>1162</v>
      </c>
      <c r="E269" t="s">
        <v>1116</v>
      </c>
      <c r="F269" t="s">
        <v>1768</v>
      </c>
      <c r="G269">
        <v>1</v>
      </c>
      <c r="H269" t="str">
        <f t="shared" si="1"/>
        <v>10242025-081-1</v>
      </c>
      <c r="I269" s="138">
        <v>45954</v>
      </c>
      <c r="J269" s="67">
        <v>402133</v>
      </c>
      <c r="K269" t="s">
        <v>1165</v>
      </c>
      <c r="L269" t="s">
        <v>1769</v>
      </c>
      <c r="M269" t="s">
        <v>1770</v>
      </c>
      <c r="N269" t="s">
        <v>1165</v>
      </c>
      <c r="O269" t="s">
        <v>1656</v>
      </c>
      <c r="P269">
        <v>1.25</v>
      </c>
      <c r="Q269" t="s">
        <v>1165</v>
      </c>
      <c r="R269" t="s">
        <v>1166</v>
      </c>
      <c r="S269" t="s">
        <v>1548</v>
      </c>
    </row>
    <row r="270" spans="1:19">
      <c r="A270" t="s">
        <v>171</v>
      </c>
      <c r="B270" t="s">
        <v>1160</v>
      </c>
      <c r="C270" t="s">
        <v>1540</v>
      </c>
      <c r="D270" t="s">
        <v>1162</v>
      </c>
      <c r="E270" t="s">
        <v>1127</v>
      </c>
      <c r="F270" t="s">
        <v>1771</v>
      </c>
      <c r="G270">
        <v>1</v>
      </c>
      <c r="H270" t="str">
        <f t="shared" si="1"/>
        <v>10242025-170-1</v>
      </c>
      <c r="I270" s="138">
        <v>45954</v>
      </c>
      <c r="J270" s="67">
        <v>402133</v>
      </c>
      <c r="K270" t="s">
        <v>1165</v>
      </c>
      <c r="L270" t="s">
        <v>1772</v>
      </c>
      <c r="M270" t="s">
        <v>1773</v>
      </c>
      <c r="N270" t="s">
        <v>1165</v>
      </c>
      <c r="O270" t="s">
        <v>1656</v>
      </c>
      <c r="P270">
        <v>2</v>
      </c>
      <c r="Q270" t="s">
        <v>1165</v>
      </c>
      <c r="R270" t="s">
        <v>1166</v>
      </c>
      <c r="S270" t="s">
        <v>1527</v>
      </c>
    </row>
    <row r="271" spans="1:19">
      <c r="A271" t="s">
        <v>171</v>
      </c>
      <c r="B271" t="s">
        <v>1160</v>
      </c>
      <c r="C271" t="s">
        <v>1540</v>
      </c>
      <c r="D271" t="s">
        <v>1162</v>
      </c>
      <c r="E271" t="s">
        <v>1138</v>
      </c>
      <c r="F271" t="s">
        <v>1774</v>
      </c>
      <c r="G271">
        <v>1</v>
      </c>
      <c r="H271" t="str">
        <f t="shared" si="1"/>
        <v>10242025-087-1</v>
      </c>
      <c r="I271" s="138">
        <v>45954</v>
      </c>
      <c r="J271" s="67">
        <v>402133</v>
      </c>
      <c r="K271" t="s">
        <v>1165</v>
      </c>
      <c r="L271" t="s">
        <v>1775</v>
      </c>
      <c r="M271" t="s">
        <v>1776</v>
      </c>
      <c r="N271" t="s">
        <v>1165</v>
      </c>
      <c r="O271" t="s">
        <v>1656</v>
      </c>
      <c r="P271">
        <v>1.25</v>
      </c>
      <c r="Q271" t="s">
        <v>1165</v>
      </c>
      <c r="R271" t="s">
        <v>1166</v>
      </c>
      <c r="S271" t="s">
        <v>1548</v>
      </c>
    </row>
    <row r="272" spans="1:19">
      <c r="A272" t="s">
        <v>171</v>
      </c>
      <c r="B272" t="s">
        <v>1160</v>
      </c>
      <c r="C272" t="s">
        <v>1540</v>
      </c>
      <c r="D272" t="s">
        <v>1162</v>
      </c>
      <c r="E272" t="s">
        <v>668</v>
      </c>
      <c r="F272" t="s">
        <v>1777</v>
      </c>
      <c r="G272">
        <v>1</v>
      </c>
      <c r="H272" t="str">
        <f t="shared" si="1"/>
        <v>10242025-136-1</v>
      </c>
      <c r="I272" s="138">
        <v>45954</v>
      </c>
      <c r="J272" s="67">
        <v>402133</v>
      </c>
      <c r="K272" t="s">
        <v>1165</v>
      </c>
      <c r="L272" t="s">
        <v>1778</v>
      </c>
      <c r="M272" t="s">
        <v>1779</v>
      </c>
      <c r="N272" t="s">
        <v>1165</v>
      </c>
      <c r="O272" t="s">
        <v>1780</v>
      </c>
      <c r="P272">
        <v>1.5</v>
      </c>
      <c r="Q272" t="s">
        <v>1165</v>
      </c>
      <c r="R272" t="s">
        <v>1166</v>
      </c>
      <c r="S272" t="s">
        <v>1527</v>
      </c>
    </row>
    <row r="273" spans="1:19">
      <c r="A273" t="s">
        <v>171</v>
      </c>
      <c r="B273" t="s">
        <v>1160</v>
      </c>
      <c r="C273" t="s">
        <v>1540</v>
      </c>
      <c r="D273" t="s">
        <v>1162</v>
      </c>
      <c r="E273" t="s">
        <v>682</v>
      </c>
      <c r="F273" t="s">
        <v>1781</v>
      </c>
      <c r="G273">
        <v>1</v>
      </c>
      <c r="H273" t="str">
        <f t="shared" si="1"/>
        <v>10242025-050-1</v>
      </c>
      <c r="I273" s="138">
        <v>45954</v>
      </c>
      <c r="J273" s="67">
        <v>402133</v>
      </c>
      <c r="K273" t="s">
        <v>1165</v>
      </c>
      <c r="L273" t="s">
        <v>1782</v>
      </c>
      <c r="M273" t="s">
        <v>1783</v>
      </c>
      <c r="N273" t="s">
        <v>1165</v>
      </c>
      <c r="O273" t="s">
        <v>1780</v>
      </c>
      <c r="P273">
        <v>1</v>
      </c>
      <c r="Q273" t="s">
        <v>1165</v>
      </c>
      <c r="R273" t="s">
        <v>1166</v>
      </c>
      <c r="S273" t="s">
        <v>1548</v>
      </c>
    </row>
    <row r="274" spans="1:19">
      <c r="A274" t="s">
        <v>171</v>
      </c>
      <c r="B274" t="s">
        <v>1160</v>
      </c>
      <c r="C274" t="s">
        <v>1540</v>
      </c>
      <c r="D274" t="s">
        <v>1162</v>
      </c>
      <c r="E274" t="s">
        <v>696</v>
      </c>
      <c r="F274" t="s">
        <v>1784</v>
      </c>
      <c r="G274">
        <v>1</v>
      </c>
      <c r="H274" t="str">
        <f t="shared" si="1"/>
        <v>10242025-137-1</v>
      </c>
      <c r="I274" s="138">
        <v>45954</v>
      </c>
      <c r="J274" s="67">
        <v>402133</v>
      </c>
      <c r="K274" t="s">
        <v>1165</v>
      </c>
      <c r="L274" t="s">
        <v>1785</v>
      </c>
      <c r="M274" t="s">
        <v>1786</v>
      </c>
      <c r="N274" t="s">
        <v>1165</v>
      </c>
      <c r="O274" t="s">
        <v>1780</v>
      </c>
      <c r="P274">
        <v>1.5</v>
      </c>
      <c r="Q274" t="s">
        <v>1165</v>
      </c>
      <c r="R274" t="s">
        <v>1166</v>
      </c>
      <c r="S274" t="s">
        <v>1527</v>
      </c>
    </row>
    <row r="275" spans="1:19">
      <c r="A275" t="s">
        <v>171</v>
      </c>
      <c r="B275" t="s">
        <v>1160</v>
      </c>
      <c r="C275" t="s">
        <v>1540</v>
      </c>
      <c r="D275" t="s">
        <v>1162</v>
      </c>
      <c r="E275" t="s">
        <v>707</v>
      </c>
      <c r="F275" t="s">
        <v>1787</v>
      </c>
      <c r="G275">
        <v>1</v>
      </c>
      <c r="H275" t="str">
        <f t="shared" si="1"/>
        <v>10242025-051-1</v>
      </c>
      <c r="I275" s="138">
        <v>45954</v>
      </c>
      <c r="J275" s="67">
        <v>402133</v>
      </c>
      <c r="K275" t="s">
        <v>1165</v>
      </c>
      <c r="L275" t="s">
        <v>1788</v>
      </c>
      <c r="M275" t="s">
        <v>1789</v>
      </c>
      <c r="N275" t="s">
        <v>1165</v>
      </c>
      <c r="O275" t="s">
        <v>1780</v>
      </c>
      <c r="P275">
        <v>1</v>
      </c>
      <c r="Q275" t="s">
        <v>1165</v>
      </c>
      <c r="R275" t="s">
        <v>1166</v>
      </c>
      <c r="S275" t="s">
        <v>1548</v>
      </c>
    </row>
    <row r="276" spans="1:19">
      <c r="A276" t="s">
        <v>171</v>
      </c>
      <c r="B276" t="s">
        <v>1160</v>
      </c>
      <c r="C276" t="s">
        <v>1540</v>
      </c>
      <c r="D276" t="s">
        <v>1162</v>
      </c>
      <c r="E276" t="s">
        <v>718</v>
      </c>
      <c r="F276" t="s">
        <v>1790</v>
      </c>
      <c r="G276">
        <v>1</v>
      </c>
      <c r="H276" t="str">
        <f t="shared" si="1"/>
        <v>10242025-155-1</v>
      </c>
      <c r="I276" s="138">
        <v>45954</v>
      </c>
      <c r="J276" s="67">
        <v>402133</v>
      </c>
      <c r="K276" t="s">
        <v>1165</v>
      </c>
      <c r="L276" t="s">
        <v>1791</v>
      </c>
      <c r="M276" t="s">
        <v>1792</v>
      </c>
      <c r="N276" t="s">
        <v>1165</v>
      </c>
      <c r="O276" t="s">
        <v>1780</v>
      </c>
      <c r="P276">
        <v>1.5</v>
      </c>
      <c r="Q276" t="s">
        <v>1165</v>
      </c>
      <c r="R276" t="s">
        <v>1166</v>
      </c>
      <c r="S276" t="s">
        <v>1527</v>
      </c>
    </row>
    <row r="277" spans="1:19">
      <c r="A277" t="s">
        <v>171</v>
      </c>
      <c r="B277" t="s">
        <v>1160</v>
      </c>
      <c r="C277" t="s">
        <v>1540</v>
      </c>
      <c r="D277" t="s">
        <v>1162</v>
      </c>
      <c r="E277" t="s">
        <v>729</v>
      </c>
      <c r="F277" t="s">
        <v>1793</v>
      </c>
      <c r="G277">
        <v>1</v>
      </c>
      <c r="H277" t="str">
        <f t="shared" si="1"/>
        <v>10242025-058-1</v>
      </c>
      <c r="I277" s="138">
        <v>45954</v>
      </c>
      <c r="J277" s="67">
        <v>402133</v>
      </c>
      <c r="K277" t="s">
        <v>1165</v>
      </c>
      <c r="L277" t="s">
        <v>1794</v>
      </c>
      <c r="M277" t="s">
        <v>1795</v>
      </c>
      <c r="N277" t="s">
        <v>1165</v>
      </c>
      <c r="O277" t="s">
        <v>1780</v>
      </c>
      <c r="P277">
        <v>1</v>
      </c>
      <c r="Q277" t="s">
        <v>1165</v>
      </c>
      <c r="R277" t="s">
        <v>1166</v>
      </c>
      <c r="S277" t="s">
        <v>1548</v>
      </c>
    </row>
    <row r="278" spans="1:19">
      <c r="A278" t="s">
        <v>171</v>
      </c>
      <c r="B278" t="s">
        <v>1160</v>
      </c>
      <c r="C278" t="s">
        <v>1540</v>
      </c>
      <c r="D278" t="s">
        <v>1162</v>
      </c>
      <c r="E278" t="s">
        <v>740</v>
      </c>
      <c r="F278" t="s">
        <v>1796</v>
      </c>
      <c r="G278">
        <v>1</v>
      </c>
      <c r="H278" t="str">
        <f t="shared" si="1"/>
        <v>10242025-070-1</v>
      </c>
      <c r="I278" s="138">
        <v>45954</v>
      </c>
      <c r="J278" s="67">
        <v>402133</v>
      </c>
      <c r="K278" t="s">
        <v>1165</v>
      </c>
      <c r="L278" t="s">
        <v>1797</v>
      </c>
      <c r="M278" t="s">
        <v>1798</v>
      </c>
      <c r="N278" t="s">
        <v>1165</v>
      </c>
      <c r="O278" t="s">
        <v>1780</v>
      </c>
      <c r="P278">
        <v>1</v>
      </c>
      <c r="Q278" t="s">
        <v>1165</v>
      </c>
      <c r="R278" t="s">
        <v>1166</v>
      </c>
      <c r="S278" t="s">
        <v>1548</v>
      </c>
    </row>
    <row r="279" spans="1:19">
      <c r="A279" t="s">
        <v>171</v>
      </c>
      <c r="B279" t="s">
        <v>1160</v>
      </c>
      <c r="C279" t="s">
        <v>1540</v>
      </c>
      <c r="D279" t="s">
        <v>1162</v>
      </c>
      <c r="E279" t="s">
        <v>751</v>
      </c>
      <c r="F279" t="s">
        <v>1799</v>
      </c>
      <c r="G279">
        <v>1</v>
      </c>
      <c r="H279" t="str">
        <f t="shared" si="1"/>
        <v>10242025-151-1</v>
      </c>
      <c r="I279" s="138">
        <v>45954</v>
      </c>
      <c r="J279" s="67">
        <v>402133</v>
      </c>
      <c r="K279" t="s">
        <v>1165</v>
      </c>
      <c r="L279" t="s">
        <v>1800</v>
      </c>
      <c r="M279" t="s">
        <v>1801</v>
      </c>
      <c r="N279" t="s">
        <v>1165</v>
      </c>
      <c r="O279" t="s">
        <v>1780</v>
      </c>
      <c r="P279">
        <v>1.5</v>
      </c>
      <c r="Q279" t="s">
        <v>1165</v>
      </c>
      <c r="R279" t="s">
        <v>1166</v>
      </c>
      <c r="S279" t="s">
        <v>1527</v>
      </c>
    </row>
    <row r="280" spans="1:19">
      <c r="A280" t="s">
        <v>171</v>
      </c>
      <c r="B280" t="s">
        <v>1160</v>
      </c>
      <c r="C280" t="s">
        <v>1540</v>
      </c>
      <c r="D280" t="s">
        <v>1162</v>
      </c>
      <c r="E280" t="s">
        <v>762</v>
      </c>
      <c r="F280" t="s">
        <v>1802</v>
      </c>
      <c r="G280">
        <v>1</v>
      </c>
      <c r="H280" t="str">
        <f t="shared" si="1"/>
        <v>10242025-067-1</v>
      </c>
      <c r="I280" s="138">
        <v>45954</v>
      </c>
      <c r="J280" s="67">
        <v>402133</v>
      </c>
      <c r="K280" t="s">
        <v>1165</v>
      </c>
      <c r="L280" t="s">
        <v>1803</v>
      </c>
      <c r="M280" t="s">
        <v>1804</v>
      </c>
      <c r="N280" t="s">
        <v>1165</v>
      </c>
      <c r="O280" t="s">
        <v>1780</v>
      </c>
      <c r="P280">
        <v>1</v>
      </c>
      <c r="Q280" t="s">
        <v>1165</v>
      </c>
      <c r="R280" t="s">
        <v>1166</v>
      </c>
      <c r="S280" t="s">
        <v>1548</v>
      </c>
    </row>
    <row r="281" spans="1:19">
      <c r="A281" t="s">
        <v>171</v>
      </c>
      <c r="B281" t="s">
        <v>1160</v>
      </c>
      <c r="C281" t="s">
        <v>1540</v>
      </c>
      <c r="D281" t="s">
        <v>1162</v>
      </c>
      <c r="E281" t="s">
        <v>773</v>
      </c>
      <c r="F281" t="s">
        <v>1805</v>
      </c>
      <c r="G281">
        <v>1</v>
      </c>
      <c r="H281" t="str">
        <f t="shared" si="1"/>
        <v>10242025-141-1</v>
      </c>
      <c r="I281" s="138">
        <v>45954</v>
      </c>
      <c r="J281" s="67">
        <v>402133</v>
      </c>
      <c r="K281" t="s">
        <v>1165</v>
      </c>
      <c r="L281" t="s">
        <v>1806</v>
      </c>
      <c r="M281" t="s">
        <v>1807</v>
      </c>
      <c r="N281" t="s">
        <v>1165</v>
      </c>
      <c r="O281" t="s">
        <v>1780</v>
      </c>
      <c r="P281">
        <v>1.5</v>
      </c>
      <c r="Q281" t="s">
        <v>1165</v>
      </c>
      <c r="R281" t="s">
        <v>1166</v>
      </c>
      <c r="S281" t="s">
        <v>1527</v>
      </c>
    </row>
    <row r="282" spans="1:19">
      <c r="A282" t="s">
        <v>171</v>
      </c>
      <c r="B282" t="s">
        <v>1160</v>
      </c>
      <c r="C282" t="s">
        <v>1540</v>
      </c>
      <c r="D282" t="s">
        <v>1162</v>
      </c>
      <c r="E282" t="s">
        <v>784</v>
      </c>
      <c r="F282" t="s">
        <v>1808</v>
      </c>
      <c r="G282">
        <v>1</v>
      </c>
      <c r="H282" t="str">
        <f t="shared" si="1"/>
        <v>10242025-056-1</v>
      </c>
      <c r="I282" s="138">
        <v>45954</v>
      </c>
      <c r="J282" s="67">
        <v>402133</v>
      </c>
      <c r="K282" t="s">
        <v>1165</v>
      </c>
      <c r="L282" t="s">
        <v>1809</v>
      </c>
      <c r="M282" t="s">
        <v>1810</v>
      </c>
      <c r="N282" t="s">
        <v>1165</v>
      </c>
      <c r="O282" t="s">
        <v>1780</v>
      </c>
      <c r="P282">
        <v>1</v>
      </c>
      <c r="Q282" t="s">
        <v>1165</v>
      </c>
      <c r="R282" t="s">
        <v>1166</v>
      </c>
      <c r="S282" t="s">
        <v>1548</v>
      </c>
    </row>
    <row r="283" spans="1:19">
      <c r="A283" t="s">
        <v>171</v>
      </c>
      <c r="B283" t="s">
        <v>1160</v>
      </c>
      <c r="C283" t="s">
        <v>1540</v>
      </c>
      <c r="D283" t="s">
        <v>1162</v>
      </c>
      <c r="E283" t="s">
        <v>795</v>
      </c>
      <c r="F283" t="s">
        <v>1811</v>
      </c>
      <c r="G283">
        <v>1</v>
      </c>
      <c r="H283" t="str">
        <f t="shared" si="1"/>
        <v>10242025-138-1</v>
      </c>
      <c r="I283" s="138">
        <v>45954</v>
      </c>
      <c r="J283" s="67">
        <v>402133</v>
      </c>
      <c r="K283" t="s">
        <v>1165</v>
      </c>
      <c r="L283" t="s">
        <v>1812</v>
      </c>
      <c r="M283" t="s">
        <v>1813</v>
      </c>
      <c r="N283" t="s">
        <v>1165</v>
      </c>
      <c r="O283" t="s">
        <v>1780</v>
      </c>
      <c r="P283">
        <v>1.5</v>
      </c>
      <c r="Q283" t="s">
        <v>1165</v>
      </c>
      <c r="R283" t="s">
        <v>1166</v>
      </c>
      <c r="S283" t="s">
        <v>1527</v>
      </c>
    </row>
    <row r="284" spans="1:19">
      <c r="A284" t="s">
        <v>171</v>
      </c>
      <c r="B284" t="s">
        <v>1160</v>
      </c>
      <c r="C284" t="s">
        <v>1540</v>
      </c>
      <c r="D284" t="s">
        <v>1162</v>
      </c>
      <c r="E284" t="s">
        <v>806</v>
      </c>
      <c r="F284" t="s">
        <v>1814</v>
      </c>
      <c r="G284">
        <v>1</v>
      </c>
      <c r="H284" t="str">
        <f t="shared" si="1"/>
        <v>10242025-052-1</v>
      </c>
      <c r="I284" s="138">
        <v>45954</v>
      </c>
      <c r="J284" s="67">
        <v>402133</v>
      </c>
      <c r="K284" t="s">
        <v>1165</v>
      </c>
      <c r="L284" t="s">
        <v>1812</v>
      </c>
      <c r="M284" t="s">
        <v>1767</v>
      </c>
      <c r="N284" t="s">
        <v>1165</v>
      </c>
      <c r="O284" t="s">
        <v>1780</v>
      </c>
      <c r="P284">
        <v>1</v>
      </c>
      <c r="Q284" t="s">
        <v>1165</v>
      </c>
      <c r="R284" t="s">
        <v>1166</v>
      </c>
      <c r="S284" t="s">
        <v>1548</v>
      </c>
    </row>
    <row r="285" spans="1:19">
      <c r="A285" t="s">
        <v>171</v>
      </c>
      <c r="B285" t="s">
        <v>1160</v>
      </c>
      <c r="C285" t="s">
        <v>1540</v>
      </c>
      <c r="D285" t="s">
        <v>1162</v>
      </c>
      <c r="E285" t="s">
        <v>817</v>
      </c>
      <c r="F285" t="s">
        <v>1815</v>
      </c>
      <c r="G285">
        <v>1</v>
      </c>
      <c r="H285" t="str">
        <f t="shared" si="1"/>
        <v>10242025-145-1</v>
      </c>
      <c r="I285" s="138">
        <v>45954</v>
      </c>
      <c r="J285" s="67">
        <v>402133</v>
      </c>
      <c r="K285" t="s">
        <v>1165</v>
      </c>
      <c r="L285" t="s">
        <v>1816</v>
      </c>
      <c r="M285" t="s">
        <v>1817</v>
      </c>
      <c r="N285" t="s">
        <v>1165</v>
      </c>
      <c r="O285" t="s">
        <v>1780</v>
      </c>
      <c r="P285">
        <v>1.5</v>
      </c>
      <c r="Q285" t="s">
        <v>1165</v>
      </c>
      <c r="R285" t="s">
        <v>1166</v>
      </c>
      <c r="S285" t="s">
        <v>1527</v>
      </c>
    </row>
    <row r="286" spans="1:19">
      <c r="A286" t="s">
        <v>171</v>
      </c>
      <c r="B286" t="s">
        <v>1160</v>
      </c>
      <c r="C286" t="s">
        <v>1540</v>
      </c>
      <c r="D286" t="s">
        <v>1162</v>
      </c>
      <c r="E286" t="s">
        <v>828</v>
      </c>
      <c r="F286" t="s">
        <v>1818</v>
      </c>
      <c r="G286">
        <v>1</v>
      </c>
      <c r="H286" t="str">
        <f t="shared" si="1"/>
        <v>10242025-060-1</v>
      </c>
      <c r="I286" s="138">
        <v>45954</v>
      </c>
      <c r="J286" s="67">
        <v>402133</v>
      </c>
      <c r="K286" t="s">
        <v>1165</v>
      </c>
      <c r="L286" t="s">
        <v>1803</v>
      </c>
      <c r="M286" t="s">
        <v>1804</v>
      </c>
      <c r="N286" t="s">
        <v>1165</v>
      </c>
      <c r="O286" t="s">
        <v>1780</v>
      </c>
      <c r="P286">
        <v>1</v>
      </c>
      <c r="Q286" t="s">
        <v>1165</v>
      </c>
      <c r="R286" t="s">
        <v>1166</v>
      </c>
      <c r="S286" t="s">
        <v>1548</v>
      </c>
    </row>
    <row r="287" spans="1:19">
      <c r="A287" t="s">
        <v>171</v>
      </c>
      <c r="B287" t="s">
        <v>1160</v>
      </c>
      <c r="C287" t="s">
        <v>1540</v>
      </c>
      <c r="D287" t="s">
        <v>1162</v>
      </c>
      <c r="E287" t="s">
        <v>839</v>
      </c>
      <c r="F287" t="s">
        <v>1819</v>
      </c>
      <c r="G287">
        <v>1</v>
      </c>
      <c r="H287" t="str">
        <f t="shared" si="1"/>
        <v>10242025-143-1</v>
      </c>
      <c r="I287" s="138">
        <v>45954</v>
      </c>
      <c r="J287" s="67">
        <v>402133</v>
      </c>
      <c r="K287" t="s">
        <v>1165</v>
      </c>
      <c r="L287" t="s">
        <v>1820</v>
      </c>
      <c r="M287" t="s">
        <v>1821</v>
      </c>
      <c r="N287" t="s">
        <v>1165</v>
      </c>
      <c r="O287" t="s">
        <v>1780</v>
      </c>
      <c r="P287">
        <v>1.5</v>
      </c>
      <c r="Q287" t="s">
        <v>1165</v>
      </c>
      <c r="R287" t="s">
        <v>1166</v>
      </c>
      <c r="S287" t="s">
        <v>1527</v>
      </c>
    </row>
    <row r="288" spans="1:19">
      <c r="A288" t="s">
        <v>171</v>
      </c>
      <c r="B288" t="s">
        <v>1160</v>
      </c>
      <c r="C288" t="s">
        <v>1540</v>
      </c>
      <c r="D288" t="s">
        <v>1162</v>
      </c>
      <c r="E288" t="s">
        <v>850</v>
      </c>
      <c r="F288" t="s">
        <v>1822</v>
      </c>
      <c r="G288">
        <v>1</v>
      </c>
      <c r="H288" t="str">
        <f t="shared" si="1"/>
        <v>10242025-053-1</v>
      </c>
      <c r="I288" s="138">
        <v>45954</v>
      </c>
      <c r="J288" s="67">
        <v>402133</v>
      </c>
      <c r="K288" t="s">
        <v>1165</v>
      </c>
      <c r="L288" t="s">
        <v>1823</v>
      </c>
      <c r="M288" t="s">
        <v>1824</v>
      </c>
      <c r="N288" t="s">
        <v>1165</v>
      </c>
      <c r="O288" t="s">
        <v>1780</v>
      </c>
      <c r="P288">
        <v>1</v>
      </c>
      <c r="Q288" t="s">
        <v>1165</v>
      </c>
      <c r="R288" t="s">
        <v>1166</v>
      </c>
      <c r="S288" t="s">
        <v>1548</v>
      </c>
    </row>
    <row r="289" spans="1:19">
      <c r="A289" t="s">
        <v>171</v>
      </c>
      <c r="B289" t="s">
        <v>1160</v>
      </c>
      <c r="C289" t="s">
        <v>1540</v>
      </c>
      <c r="D289" t="s">
        <v>1162</v>
      </c>
      <c r="E289" t="s">
        <v>861</v>
      </c>
      <c r="F289" t="s">
        <v>1825</v>
      </c>
      <c r="G289">
        <v>1</v>
      </c>
      <c r="H289" t="str">
        <f t="shared" si="1"/>
        <v>10242025-153-1</v>
      </c>
      <c r="I289" s="138">
        <v>45954</v>
      </c>
      <c r="J289" s="67">
        <v>402133</v>
      </c>
      <c r="K289" t="s">
        <v>1165</v>
      </c>
      <c r="L289" t="s">
        <v>1826</v>
      </c>
      <c r="M289" t="s">
        <v>1827</v>
      </c>
      <c r="N289" t="s">
        <v>1165</v>
      </c>
      <c r="O289" t="s">
        <v>1780</v>
      </c>
      <c r="P289">
        <v>1.5</v>
      </c>
      <c r="Q289" t="s">
        <v>1165</v>
      </c>
      <c r="R289" t="s">
        <v>1166</v>
      </c>
      <c r="S289" t="s">
        <v>1527</v>
      </c>
    </row>
    <row r="290" spans="1:19">
      <c r="A290" t="s">
        <v>171</v>
      </c>
      <c r="B290" t="s">
        <v>1160</v>
      </c>
      <c r="C290" t="s">
        <v>1540</v>
      </c>
      <c r="D290" t="s">
        <v>1162</v>
      </c>
      <c r="E290" t="s">
        <v>872</v>
      </c>
      <c r="F290" t="s">
        <v>1828</v>
      </c>
      <c r="G290">
        <v>1</v>
      </c>
      <c r="H290" t="str">
        <f t="shared" si="1"/>
        <v>10242025-069-1</v>
      </c>
      <c r="I290" s="138">
        <v>45954</v>
      </c>
      <c r="J290" s="67">
        <v>402133</v>
      </c>
      <c r="K290" t="s">
        <v>1165</v>
      </c>
      <c r="L290" t="s">
        <v>1829</v>
      </c>
      <c r="M290" t="s">
        <v>1551</v>
      </c>
      <c r="N290" t="s">
        <v>1165</v>
      </c>
      <c r="O290" t="s">
        <v>1780</v>
      </c>
      <c r="P290">
        <v>1</v>
      </c>
      <c r="Q290" t="s">
        <v>1165</v>
      </c>
      <c r="R290" t="s">
        <v>1166</v>
      </c>
      <c r="S290" t="s">
        <v>1548</v>
      </c>
    </row>
    <row r="291" spans="1:19">
      <c r="A291" t="s">
        <v>171</v>
      </c>
      <c r="B291" t="s">
        <v>1160</v>
      </c>
      <c r="C291" t="s">
        <v>1540</v>
      </c>
      <c r="D291" t="s">
        <v>1162</v>
      </c>
      <c r="E291" t="s">
        <v>883</v>
      </c>
      <c r="F291" t="s">
        <v>1830</v>
      </c>
      <c r="G291">
        <v>1</v>
      </c>
      <c r="H291" t="str">
        <f t="shared" si="1"/>
        <v>10242025-154-1</v>
      </c>
      <c r="I291" s="138">
        <v>45954</v>
      </c>
      <c r="J291" s="67">
        <v>402133</v>
      </c>
      <c r="K291" t="s">
        <v>1165</v>
      </c>
      <c r="L291" t="s">
        <v>1831</v>
      </c>
      <c r="M291" t="s">
        <v>1832</v>
      </c>
      <c r="N291" t="s">
        <v>1165</v>
      </c>
      <c r="O291" t="s">
        <v>1780</v>
      </c>
      <c r="P291">
        <v>1.5</v>
      </c>
      <c r="Q291" t="s">
        <v>1165</v>
      </c>
      <c r="R291" t="s">
        <v>1166</v>
      </c>
      <c r="S291" t="s">
        <v>1527</v>
      </c>
    </row>
    <row r="292" spans="1:19">
      <c r="A292" t="s">
        <v>171</v>
      </c>
      <c r="B292" t="s">
        <v>1160</v>
      </c>
      <c r="C292" t="s">
        <v>1540</v>
      </c>
      <c r="D292" t="s">
        <v>1162</v>
      </c>
      <c r="E292" t="s">
        <v>894</v>
      </c>
      <c r="F292" t="s">
        <v>1833</v>
      </c>
      <c r="G292">
        <v>1</v>
      </c>
      <c r="H292" t="str">
        <f t="shared" si="1"/>
        <v>10242025-061-1</v>
      </c>
      <c r="I292" s="138">
        <v>45954</v>
      </c>
      <c r="J292" s="67">
        <v>402133</v>
      </c>
      <c r="K292" t="s">
        <v>1165</v>
      </c>
      <c r="L292" t="s">
        <v>1769</v>
      </c>
      <c r="M292" t="s">
        <v>1834</v>
      </c>
      <c r="N292" t="s">
        <v>1165</v>
      </c>
      <c r="O292" t="s">
        <v>1780</v>
      </c>
      <c r="P292">
        <v>1</v>
      </c>
      <c r="Q292" t="s">
        <v>1165</v>
      </c>
      <c r="R292" t="s">
        <v>1166</v>
      </c>
      <c r="S292" t="s">
        <v>1548</v>
      </c>
    </row>
    <row r="293" spans="1:19">
      <c r="A293" t="s">
        <v>171</v>
      </c>
      <c r="B293" t="s">
        <v>1160</v>
      </c>
      <c r="C293" t="s">
        <v>1540</v>
      </c>
      <c r="D293" t="s">
        <v>1162</v>
      </c>
      <c r="E293" t="s">
        <v>905</v>
      </c>
      <c r="F293" t="s">
        <v>1835</v>
      </c>
      <c r="G293">
        <v>1</v>
      </c>
      <c r="H293" t="str">
        <f t="shared" si="1"/>
        <v>10242025-146-1</v>
      </c>
      <c r="I293" s="138">
        <v>45954</v>
      </c>
      <c r="J293" s="67">
        <v>402133</v>
      </c>
      <c r="K293" t="s">
        <v>1165</v>
      </c>
      <c r="L293" t="s">
        <v>1836</v>
      </c>
      <c r="M293" t="s">
        <v>1837</v>
      </c>
      <c r="N293" t="s">
        <v>1165</v>
      </c>
      <c r="O293" t="s">
        <v>1780</v>
      </c>
      <c r="P293">
        <v>1.5</v>
      </c>
      <c r="Q293" t="s">
        <v>1165</v>
      </c>
      <c r="R293" t="s">
        <v>1166</v>
      </c>
      <c r="S293" t="s">
        <v>1527</v>
      </c>
    </row>
    <row r="294" spans="1:19">
      <c r="A294" t="s">
        <v>171</v>
      </c>
      <c r="B294" t="s">
        <v>1160</v>
      </c>
      <c r="C294" t="s">
        <v>1540</v>
      </c>
      <c r="D294" t="s">
        <v>1162</v>
      </c>
      <c r="E294" t="s">
        <v>916</v>
      </c>
      <c r="F294" t="s">
        <v>1838</v>
      </c>
      <c r="G294">
        <v>1</v>
      </c>
      <c r="H294" t="str">
        <f t="shared" si="1"/>
        <v>10242025-062-1</v>
      </c>
      <c r="I294" s="138">
        <v>45954</v>
      </c>
      <c r="J294" s="67">
        <v>402133</v>
      </c>
      <c r="K294" t="s">
        <v>1165</v>
      </c>
      <c r="L294" t="s">
        <v>1839</v>
      </c>
      <c r="M294" t="s">
        <v>1840</v>
      </c>
      <c r="N294" t="s">
        <v>1165</v>
      </c>
      <c r="O294" t="s">
        <v>1780</v>
      </c>
      <c r="P294">
        <v>1</v>
      </c>
      <c r="Q294" t="s">
        <v>1165</v>
      </c>
      <c r="R294" t="s">
        <v>1166</v>
      </c>
      <c r="S294" t="s">
        <v>1548</v>
      </c>
    </row>
    <row r="295" spans="1:19">
      <c r="A295" t="s">
        <v>171</v>
      </c>
      <c r="B295" t="s">
        <v>1160</v>
      </c>
      <c r="C295" t="s">
        <v>1540</v>
      </c>
      <c r="D295" t="s">
        <v>1162</v>
      </c>
      <c r="E295" t="s">
        <v>927</v>
      </c>
      <c r="F295" t="s">
        <v>1841</v>
      </c>
      <c r="G295">
        <v>1</v>
      </c>
      <c r="H295" t="str">
        <f t="shared" si="1"/>
        <v>10242025-139-1</v>
      </c>
      <c r="I295" s="138">
        <v>45954</v>
      </c>
      <c r="J295" s="67">
        <v>402133</v>
      </c>
      <c r="K295" t="s">
        <v>1165</v>
      </c>
      <c r="L295" t="s">
        <v>1842</v>
      </c>
      <c r="M295" t="s">
        <v>1843</v>
      </c>
      <c r="N295" t="s">
        <v>1165</v>
      </c>
      <c r="O295" t="s">
        <v>1780</v>
      </c>
      <c r="P295">
        <v>1.5</v>
      </c>
      <c r="Q295" t="s">
        <v>1165</v>
      </c>
      <c r="R295" t="s">
        <v>1166</v>
      </c>
      <c r="S295" t="s">
        <v>1527</v>
      </c>
    </row>
    <row r="296" spans="1:19">
      <c r="A296" t="s">
        <v>171</v>
      </c>
      <c r="B296" t="s">
        <v>1160</v>
      </c>
      <c r="C296" t="s">
        <v>1540</v>
      </c>
      <c r="D296" t="s">
        <v>1162</v>
      </c>
      <c r="E296" t="s">
        <v>938</v>
      </c>
      <c r="F296" t="s">
        <v>1844</v>
      </c>
      <c r="G296">
        <v>1</v>
      </c>
      <c r="H296" t="str">
        <f t="shared" si="1"/>
        <v>10242025-054-1</v>
      </c>
      <c r="I296" s="138">
        <v>45954</v>
      </c>
      <c r="J296" s="67">
        <v>402133</v>
      </c>
      <c r="K296" t="s">
        <v>1165</v>
      </c>
      <c r="L296" t="s">
        <v>1845</v>
      </c>
      <c r="M296" t="s">
        <v>1846</v>
      </c>
      <c r="N296" t="s">
        <v>1165</v>
      </c>
      <c r="O296" t="s">
        <v>1780</v>
      </c>
      <c r="P296">
        <v>1</v>
      </c>
      <c r="Q296" t="s">
        <v>1165</v>
      </c>
      <c r="R296" t="s">
        <v>1166</v>
      </c>
      <c r="S296" t="s">
        <v>1548</v>
      </c>
    </row>
    <row r="297" spans="1:19">
      <c r="A297" t="s">
        <v>171</v>
      </c>
      <c r="B297" t="s">
        <v>1160</v>
      </c>
      <c r="C297" t="s">
        <v>1540</v>
      </c>
      <c r="D297" t="s">
        <v>1162</v>
      </c>
      <c r="E297" t="s">
        <v>949</v>
      </c>
      <c r="F297" t="s">
        <v>1847</v>
      </c>
      <c r="G297">
        <v>1</v>
      </c>
      <c r="H297" t="str">
        <f t="shared" si="1"/>
        <v>10242025-147-1</v>
      </c>
      <c r="I297" s="138">
        <v>45954</v>
      </c>
      <c r="J297" s="67">
        <v>402133</v>
      </c>
      <c r="K297" t="s">
        <v>1165</v>
      </c>
      <c r="L297" t="s">
        <v>1848</v>
      </c>
      <c r="M297" t="s">
        <v>1849</v>
      </c>
      <c r="N297" t="s">
        <v>1165</v>
      </c>
      <c r="O297" t="s">
        <v>1780</v>
      </c>
      <c r="P297">
        <v>1.5</v>
      </c>
      <c r="Q297" t="s">
        <v>1165</v>
      </c>
      <c r="R297" t="s">
        <v>1166</v>
      </c>
      <c r="S297" t="s">
        <v>1527</v>
      </c>
    </row>
    <row r="298" spans="1:19">
      <c r="A298" t="s">
        <v>171</v>
      </c>
      <c r="B298" t="s">
        <v>1160</v>
      </c>
      <c r="C298" t="s">
        <v>1540</v>
      </c>
      <c r="D298" t="s">
        <v>1162</v>
      </c>
      <c r="E298" t="s">
        <v>960</v>
      </c>
      <c r="F298" t="s">
        <v>1850</v>
      </c>
      <c r="G298">
        <v>1</v>
      </c>
      <c r="H298" t="str">
        <f t="shared" si="1"/>
        <v>10242025-063-1</v>
      </c>
      <c r="I298" s="138">
        <v>45954</v>
      </c>
      <c r="J298" s="67">
        <v>402133</v>
      </c>
      <c r="K298" t="s">
        <v>1165</v>
      </c>
      <c r="L298" t="s">
        <v>1851</v>
      </c>
      <c r="M298" t="s">
        <v>1852</v>
      </c>
      <c r="N298" t="s">
        <v>1165</v>
      </c>
      <c r="O298" t="s">
        <v>1780</v>
      </c>
      <c r="P298">
        <v>1</v>
      </c>
      <c r="Q298" t="s">
        <v>1165</v>
      </c>
      <c r="R298" t="s">
        <v>1166</v>
      </c>
      <c r="S298" t="s">
        <v>1548</v>
      </c>
    </row>
    <row r="299" spans="1:19">
      <c r="A299" t="s">
        <v>171</v>
      </c>
      <c r="B299" t="s">
        <v>1160</v>
      </c>
      <c r="C299" t="s">
        <v>1540</v>
      </c>
      <c r="D299" t="s">
        <v>1162</v>
      </c>
      <c r="E299" t="s">
        <v>971</v>
      </c>
      <c r="F299" t="s">
        <v>1853</v>
      </c>
      <c r="G299">
        <v>1</v>
      </c>
      <c r="H299" t="str">
        <f t="shared" si="1"/>
        <v>10242025-148-1</v>
      </c>
      <c r="I299" s="138">
        <v>45954</v>
      </c>
      <c r="J299" s="67">
        <v>402133</v>
      </c>
      <c r="K299" t="s">
        <v>1165</v>
      </c>
      <c r="L299" t="s">
        <v>1854</v>
      </c>
      <c r="M299" t="s">
        <v>1855</v>
      </c>
      <c r="N299" t="s">
        <v>1165</v>
      </c>
      <c r="O299" t="s">
        <v>1780</v>
      </c>
      <c r="P299">
        <v>1.5</v>
      </c>
      <c r="Q299" t="s">
        <v>1165</v>
      </c>
      <c r="R299" t="s">
        <v>1166</v>
      </c>
      <c r="S299" t="s">
        <v>1527</v>
      </c>
    </row>
    <row r="300" spans="1:19">
      <c r="A300" t="s">
        <v>171</v>
      </c>
      <c r="B300" t="s">
        <v>1160</v>
      </c>
      <c r="C300" t="s">
        <v>1540</v>
      </c>
      <c r="D300" t="s">
        <v>1162</v>
      </c>
      <c r="E300" t="s">
        <v>982</v>
      </c>
      <c r="F300" t="s">
        <v>1856</v>
      </c>
      <c r="G300">
        <v>1</v>
      </c>
      <c r="H300" t="str">
        <f t="shared" si="1"/>
        <v>10242025-064-1</v>
      </c>
      <c r="I300" s="138">
        <v>45954</v>
      </c>
      <c r="J300" s="67">
        <v>402133</v>
      </c>
      <c r="K300" t="s">
        <v>1165</v>
      </c>
      <c r="L300" t="s">
        <v>1857</v>
      </c>
      <c r="M300" t="s">
        <v>1858</v>
      </c>
      <c r="N300" t="s">
        <v>1165</v>
      </c>
      <c r="O300" t="s">
        <v>1780</v>
      </c>
      <c r="P300">
        <v>1</v>
      </c>
      <c r="Q300" t="s">
        <v>1165</v>
      </c>
      <c r="R300" t="s">
        <v>1166</v>
      </c>
      <c r="S300" t="s">
        <v>1548</v>
      </c>
    </row>
    <row r="301" spans="1:19">
      <c r="A301" t="s">
        <v>171</v>
      </c>
      <c r="B301" t="s">
        <v>1160</v>
      </c>
      <c r="C301" t="s">
        <v>1540</v>
      </c>
      <c r="D301" t="s">
        <v>1162</v>
      </c>
      <c r="E301" t="s">
        <v>993</v>
      </c>
      <c r="F301" t="s">
        <v>1859</v>
      </c>
      <c r="G301">
        <v>1</v>
      </c>
      <c r="H301" t="str">
        <f t="shared" si="1"/>
        <v>10242025-135-1</v>
      </c>
      <c r="I301" s="138">
        <v>45954</v>
      </c>
      <c r="J301" s="67">
        <v>402133</v>
      </c>
      <c r="K301" t="s">
        <v>1165</v>
      </c>
      <c r="L301" t="s">
        <v>1860</v>
      </c>
      <c r="M301" t="s">
        <v>1861</v>
      </c>
      <c r="N301" t="s">
        <v>1165</v>
      </c>
      <c r="O301" t="s">
        <v>1780</v>
      </c>
      <c r="P301">
        <v>1.5</v>
      </c>
      <c r="Q301" t="s">
        <v>1165</v>
      </c>
      <c r="R301" t="s">
        <v>1166</v>
      </c>
      <c r="S301" t="s">
        <v>1527</v>
      </c>
    </row>
    <row r="302" spans="1:19">
      <c r="A302" t="s">
        <v>171</v>
      </c>
      <c r="B302" t="s">
        <v>1160</v>
      </c>
      <c r="C302" t="s">
        <v>1540</v>
      </c>
      <c r="D302" t="s">
        <v>1162</v>
      </c>
      <c r="E302" t="s">
        <v>1004</v>
      </c>
      <c r="F302" t="s">
        <v>1862</v>
      </c>
      <c r="G302">
        <v>1</v>
      </c>
      <c r="H302" t="str">
        <f t="shared" si="1"/>
        <v>10242025-049-1</v>
      </c>
      <c r="I302" s="138">
        <v>45954</v>
      </c>
      <c r="J302" s="67">
        <v>402133</v>
      </c>
      <c r="K302" t="s">
        <v>1165</v>
      </c>
      <c r="L302" t="s">
        <v>1863</v>
      </c>
      <c r="M302" t="s">
        <v>1864</v>
      </c>
      <c r="N302" t="s">
        <v>1165</v>
      </c>
      <c r="O302" t="s">
        <v>1780</v>
      </c>
      <c r="P302">
        <v>1</v>
      </c>
      <c r="Q302" t="s">
        <v>1165</v>
      </c>
      <c r="R302" t="s">
        <v>1166</v>
      </c>
      <c r="S302" t="s">
        <v>1548</v>
      </c>
    </row>
    <row r="303" spans="1:19">
      <c r="A303" t="s">
        <v>171</v>
      </c>
      <c r="B303" t="s">
        <v>1160</v>
      </c>
      <c r="C303" t="s">
        <v>1540</v>
      </c>
      <c r="D303" t="s">
        <v>1162</v>
      </c>
      <c r="E303" t="s">
        <v>1015</v>
      </c>
      <c r="F303" t="s">
        <v>1865</v>
      </c>
      <c r="G303">
        <v>1</v>
      </c>
      <c r="H303" t="str">
        <f t="shared" si="1"/>
        <v>10242025-152-1</v>
      </c>
      <c r="I303" s="138">
        <v>45954</v>
      </c>
      <c r="J303" s="67">
        <v>402133</v>
      </c>
      <c r="K303" t="s">
        <v>1165</v>
      </c>
      <c r="L303" t="s">
        <v>1866</v>
      </c>
      <c r="M303" t="s">
        <v>1867</v>
      </c>
      <c r="N303" t="s">
        <v>1165</v>
      </c>
      <c r="O303" t="s">
        <v>1780</v>
      </c>
      <c r="P303">
        <v>1.5</v>
      </c>
      <c r="Q303" t="s">
        <v>1165</v>
      </c>
      <c r="R303" t="s">
        <v>1166</v>
      </c>
      <c r="S303" t="s">
        <v>1527</v>
      </c>
    </row>
    <row r="304" spans="1:19">
      <c r="A304" t="s">
        <v>171</v>
      </c>
      <c r="B304" t="s">
        <v>1160</v>
      </c>
      <c r="C304" t="s">
        <v>1540</v>
      </c>
      <c r="D304" t="s">
        <v>1162</v>
      </c>
      <c r="E304" t="s">
        <v>1026</v>
      </c>
      <c r="F304" t="s">
        <v>1868</v>
      </c>
      <c r="G304">
        <v>1</v>
      </c>
      <c r="H304" t="str">
        <f t="shared" si="1"/>
        <v>10242025-068-1</v>
      </c>
      <c r="I304" s="138">
        <v>45954</v>
      </c>
      <c r="J304" s="67">
        <v>402133</v>
      </c>
      <c r="K304" t="s">
        <v>1165</v>
      </c>
      <c r="L304" t="s">
        <v>1869</v>
      </c>
      <c r="M304" t="s">
        <v>1870</v>
      </c>
      <c r="N304" t="s">
        <v>1165</v>
      </c>
      <c r="O304" t="s">
        <v>1780</v>
      </c>
      <c r="P304">
        <v>1</v>
      </c>
      <c r="Q304" t="s">
        <v>1165</v>
      </c>
      <c r="R304" t="s">
        <v>1166</v>
      </c>
      <c r="S304" t="s">
        <v>1548</v>
      </c>
    </row>
    <row r="305" spans="1:19">
      <c r="A305" t="s">
        <v>171</v>
      </c>
      <c r="B305" t="s">
        <v>1160</v>
      </c>
      <c r="C305" t="s">
        <v>1540</v>
      </c>
      <c r="D305" t="s">
        <v>1162</v>
      </c>
      <c r="E305" t="s">
        <v>1037</v>
      </c>
      <c r="F305" t="s">
        <v>1871</v>
      </c>
      <c r="G305">
        <v>1</v>
      </c>
      <c r="H305" t="str">
        <f t="shared" si="1"/>
        <v>10242025-142-1</v>
      </c>
      <c r="I305" s="138">
        <v>45954</v>
      </c>
      <c r="J305" s="67">
        <v>402133</v>
      </c>
      <c r="K305" t="s">
        <v>1165</v>
      </c>
      <c r="L305" t="s">
        <v>1648</v>
      </c>
      <c r="M305" t="s">
        <v>1872</v>
      </c>
      <c r="N305" t="s">
        <v>1165</v>
      </c>
      <c r="O305" t="s">
        <v>1780</v>
      </c>
      <c r="P305">
        <v>1.5</v>
      </c>
      <c r="Q305" t="s">
        <v>1165</v>
      </c>
      <c r="R305" t="s">
        <v>1166</v>
      </c>
      <c r="S305" t="s">
        <v>1527</v>
      </c>
    </row>
    <row r="306" spans="1:19">
      <c r="A306" t="s">
        <v>171</v>
      </c>
      <c r="B306" t="s">
        <v>1160</v>
      </c>
      <c r="C306" t="s">
        <v>1540</v>
      </c>
      <c r="D306" t="s">
        <v>1162</v>
      </c>
      <c r="E306" t="s">
        <v>1048</v>
      </c>
      <c r="F306" t="s">
        <v>1873</v>
      </c>
      <c r="G306">
        <v>1</v>
      </c>
      <c r="H306" t="str">
        <f t="shared" si="1"/>
        <v>10242025-057-1</v>
      </c>
      <c r="I306" s="138">
        <v>45954</v>
      </c>
      <c r="J306" s="67">
        <v>402133</v>
      </c>
      <c r="K306" t="s">
        <v>1165</v>
      </c>
      <c r="L306" t="s">
        <v>1874</v>
      </c>
      <c r="M306" t="s">
        <v>1875</v>
      </c>
      <c r="N306" t="s">
        <v>1165</v>
      </c>
      <c r="O306" t="s">
        <v>1780</v>
      </c>
      <c r="P306">
        <v>1</v>
      </c>
      <c r="Q306" t="s">
        <v>1165</v>
      </c>
      <c r="R306" t="s">
        <v>1166</v>
      </c>
      <c r="S306" t="s">
        <v>1548</v>
      </c>
    </row>
    <row r="307" spans="1:19">
      <c r="A307" t="s">
        <v>171</v>
      </c>
      <c r="B307" t="s">
        <v>1160</v>
      </c>
      <c r="C307" t="s">
        <v>1540</v>
      </c>
      <c r="D307" t="s">
        <v>1162</v>
      </c>
      <c r="E307" t="s">
        <v>1059</v>
      </c>
      <c r="F307" t="s">
        <v>1876</v>
      </c>
      <c r="G307">
        <v>1</v>
      </c>
      <c r="H307" t="str">
        <f t="shared" si="1"/>
        <v>10242025-140-1</v>
      </c>
      <c r="I307" s="138">
        <v>45954</v>
      </c>
      <c r="J307" s="67">
        <v>402133</v>
      </c>
      <c r="K307" t="s">
        <v>1165</v>
      </c>
      <c r="L307" t="s">
        <v>1877</v>
      </c>
      <c r="M307" t="s">
        <v>1878</v>
      </c>
      <c r="N307" t="s">
        <v>1165</v>
      </c>
      <c r="O307" t="s">
        <v>1780</v>
      </c>
      <c r="P307">
        <v>1.5</v>
      </c>
      <c r="Q307" t="s">
        <v>1165</v>
      </c>
      <c r="R307" t="s">
        <v>1166</v>
      </c>
      <c r="S307" t="s">
        <v>1527</v>
      </c>
    </row>
    <row r="308" spans="1:19">
      <c r="A308" t="s">
        <v>171</v>
      </c>
      <c r="B308" t="s">
        <v>1160</v>
      </c>
      <c r="C308" t="s">
        <v>1540</v>
      </c>
      <c r="D308" t="s">
        <v>1162</v>
      </c>
      <c r="E308" t="s">
        <v>1070</v>
      </c>
      <c r="F308" t="s">
        <v>1879</v>
      </c>
      <c r="G308">
        <v>1</v>
      </c>
      <c r="H308" t="str">
        <f t="shared" si="1"/>
        <v>10242025-055-1</v>
      </c>
      <c r="I308" s="138">
        <v>45954</v>
      </c>
      <c r="J308" s="67">
        <v>402133</v>
      </c>
      <c r="K308" t="s">
        <v>1165</v>
      </c>
      <c r="L308" t="s">
        <v>1880</v>
      </c>
      <c r="M308" t="s">
        <v>1881</v>
      </c>
      <c r="N308" t="s">
        <v>1165</v>
      </c>
      <c r="O308" t="s">
        <v>1780</v>
      </c>
      <c r="P308">
        <v>1</v>
      </c>
      <c r="Q308" t="s">
        <v>1165</v>
      </c>
      <c r="R308" t="s">
        <v>1166</v>
      </c>
      <c r="S308" t="s">
        <v>1548</v>
      </c>
    </row>
    <row r="309" spans="1:19">
      <c r="A309" t="s">
        <v>171</v>
      </c>
      <c r="B309" t="s">
        <v>1160</v>
      </c>
      <c r="C309" t="s">
        <v>1540</v>
      </c>
      <c r="D309" t="s">
        <v>1162</v>
      </c>
      <c r="E309" t="s">
        <v>1081</v>
      </c>
      <c r="F309" t="s">
        <v>1882</v>
      </c>
      <c r="G309">
        <v>1</v>
      </c>
      <c r="H309" t="str">
        <f t="shared" ref="H309:H357" si="2">_xlfn.CONCAT(F309,"-",G309)</f>
        <v>10242025-150-1</v>
      </c>
      <c r="I309" s="138">
        <v>45954</v>
      </c>
      <c r="J309" s="67">
        <v>402133</v>
      </c>
      <c r="K309" t="s">
        <v>1165</v>
      </c>
      <c r="L309" t="s">
        <v>1883</v>
      </c>
      <c r="M309" t="s">
        <v>1884</v>
      </c>
      <c r="N309" t="s">
        <v>1165</v>
      </c>
      <c r="O309" t="s">
        <v>1780</v>
      </c>
      <c r="P309">
        <v>1.5</v>
      </c>
      <c r="Q309" t="s">
        <v>1165</v>
      </c>
      <c r="R309" t="s">
        <v>1166</v>
      </c>
      <c r="S309" t="s">
        <v>1527</v>
      </c>
    </row>
    <row r="310" spans="1:19">
      <c r="A310" t="s">
        <v>171</v>
      </c>
      <c r="B310" t="s">
        <v>1160</v>
      </c>
      <c r="C310" t="s">
        <v>1540</v>
      </c>
      <c r="D310" t="s">
        <v>1162</v>
      </c>
      <c r="E310" t="s">
        <v>1092</v>
      </c>
      <c r="F310" t="s">
        <v>1885</v>
      </c>
      <c r="G310">
        <v>1</v>
      </c>
      <c r="H310" t="str">
        <f t="shared" si="2"/>
        <v>10242025-066-1</v>
      </c>
      <c r="I310" s="138">
        <v>45954</v>
      </c>
      <c r="J310" s="67">
        <v>402133</v>
      </c>
      <c r="K310" t="s">
        <v>1165</v>
      </c>
      <c r="L310" t="s">
        <v>1886</v>
      </c>
      <c r="M310" t="s">
        <v>1887</v>
      </c>
      <c r="N310" t="s">
        <v>1165</v>
      </c>
      <c r="O310" t="s">
        <v>1780</v>
      </c>
      <c r="P310">
        <v>1</v>
      </c>
      <c r="Q310" t="s">
        <v>1165</v>
      </c>
      <c r="R310" t="s">
        <v>1166</v>
      </c>
      <c r="S310" t="s">
        <v>1548</v>
      </c>
    </row>
    <row r="311" spans="1:19">
      <c r="A311" t="s">
        <v>171</v>
      </c>
      <c r="B311" t="s">
        <v>1160</v>
      </c>
      <c r="C311" t="s">
        <v>1540</v>
      </c>
      <c r="D311" t="s">
        <v>1162</v>
      </c>
      <c r="E311" t="s">
        <v>1103</v>
      </c>
      <c r="F311" t="s">
        <v>1888</v>
      </c>
      <c r="G311">
        <v>1</v>
      </c>
      <c r="H311" t="str">
        <f t="shared" si="2"/>
        <v>10242025-144-1</v>
      </c>
      <c r="I311" s="138">
        <v>45954</v>
      </c>
      <c r="J311" s="67">
        <v>402133</v>
      </c>
      <c r="K311" t="s">
        <v>1165</v>
      </c>
      <c r="L311" t="s">
        <v>1889</v>
      </c>
      <c r="M311" t="s">
        <v>1890</v>
      </c>
      <c r="N311" t="s">
        <v>1165</v>
      </c>
      <c r="O311" t="s">
        <v>1780</v>
      </c>
      <c r="P311">
        <v>1.5</v>
      </c>
      <c r="Q311" t="s">
        <v>1165</v>
      </c>
      <c r="R311" t="s">
        <v>1166</v>
      </c>
      <c r="S311" t="s">
        <v>1527</v>
      </c>
    </row>
    <row r="312" spans="1:19">
      <c r="A312" t="s">
        <v>171</v>
      </c>
      <c r="B312" t="s">
        <v>1160</v>
      </c>
      <c r="C312" t="s">
        <v>1540</v>
      </c>
      <c r="D312" t="s">
        <v>1162</v>
      </c>
      <c r="E312" t="s">
        <v>1114</v>
      </c>
      <c r="F312" t="s">
        <v>1891</v>
      </c>
      <c r="G312">
        <v>1</v>
      </c>
      <c r="H312" t="str">
        <f t="shared" si="2"/>
        <v>10242025-059-1</v>
      </c>
      <c r="I312" s="138">
        <v>45954</v>
      </c>
      <c r="J312" s="67">
        <v>402133</v>
      </c>
      <c r="K312" t="s">
        <v>1165</v>
      </c>
      <c r="L312" t="s">
        <v>1669</v>
      </c>
      <c r="M312" t="s">
        <v>1670</v>
      </c>
      <c r="N312" t="s">
        <v>1165</v>
      </c>
      <c r="O312" t="s">
        <v>1780</v>
      </c>
      <c r="P312">
        <v>1</v>
      </c>
      <c r="Q312" t="s">
        <v>1165</v>
      </c>
      <c r="R312" t="s">
        <v>1166</v>
      </c>
      <c r="S312" t="s">
        <v>1548</v>
      </c>
    </row>
    <row r="313" spans="1:19">
      <c r="A313" t="s">
        <v>171</v>
      </c>
      <c r="B313" t="s">
        <v>1160</v>
      </c>
      <c r="C313" t="s">
        <v>1540</v>
      </c>
      <c r="D313" t="s">
        <v>1162</v>
      </c>
      <c r="E313" t="s">
        <v>1125</v>
      </c>
      <c r="F313" t="s">
        <v>1892</v>
      </c>
      <c r="G313">
        <v>1</v>
      </c>
      <c r="H313" t="str">
        <f t="shared" si="2"/>
        <v>10242025-149-1</v>
      </c>
      <c r="I313" s="138">
        <v>45954</v>
      </c>
      <c r="J313" s="67">
        <v>402133</v>
      </c>
      <c r="K313" t="s">
        <v>1165</v>
      </c>
      <c r="L313" t="s">
        <v>1893</v>
      </c>
      <c r="M313" t="s">
        <v>1894</v>
      </c>
      <c r="N313" t="s">
        <v>1165</v>
      </c>
      <c r="O313" t="s">
        <v>1780</v>
      </c>
      <c r="P313">
        <v>1.5</v>
      </c>
      <c r="Q313" t="s">
        <v>1165</v>
      </c>
      <c r="R313" t="s">
        <v>1166</v>
      </c>
      <c r="S313" t="s">
        <v>1527</v>
      </c>
    </row>
    <row r="314" spans="1:19">
      <c r="A314" t="s">
        <v>171</v>
      </c>
      <c r="B314" t="s">
        <v>1160</v>
      </c>
      <c r="C314" t="s">
        <v>1540</v>
      </c>
      <c r="D314" t="s">
        <v>1162</v>
      </c>
      <c r="E314" t="s">
        <v>1136</v>
      </c>
      <c r="F314" t="s">
        <v>1895</v>
      </c>
      <c r="G314">
        <v>1</v>
      </c>
      <c r="H314" t="str">
        <f t="shared" si="2"/>
        <v>10242025-065-1</v>
      </c>
      <c r="I314" s="138">
        <v>45954</v>
      </c>
      <c r="J314" s="67">
        <v>402133</v>
      </c>
      <c r="K314" t="s">
        <v>1165</v>
      </c>
      <c r="L314" t="s">
        <v>1896</v>
      </c>
      <c r="M314" t="s">
        <v>1897</v>
      </c>
      <c r="N314" t="s">
        <v>1165</v>
      </c>
      <c r="O314" t="s">
        <v>1780</v>
      </c>
      <c r="P314">
        <v>1</v>
      </c>
      <c r="Q314" t="s">
        <v>1165</v>
      </c>
      <c r="R314" t="s">
        <v>1166</v>
      </c>
      <c r="S314" t="s">
        <v>1548</v>
      </c>
    </row>
    <row r="315" spans="1:19">
      <c r="A315" t="s">
        <v>171</v>
      </c>
      <c r="B315" t="s">
        <v>1160</v>
      </c>
      <c r="C315" t="s">
        <v>1540</v>
      </c>
      <c r="D315" t="s">
        <v>1162</v>
      </c>
      <c r="E315" t="s">
        <v>664</v>
      </c>
      <c r="F315" t="s">
        <v>1898</v>
      </c>
      <c r="G315">
        <v>1</v>
      </c>
      <c r="H315" t="str">
        <f t="shared" si="2"/>
        <v>10242025-094-1</v>
      </c>
      <c r="I315" s="138">
        <v>45954</v>
      </c>
      <c r="J315" s="67">
        <v>402133</v>
      </c>
      <c r="K315" t="s">
        <v>1165</v>
      </c>
      <c r="L315" t="s">
        <v>1542</v>
      </c>
      <c r="M315" t="s">
        <v>1543</v>
      </c>
      <c r="N315" t="s">
        <v>1165</v>
      </c>
      <c r="O315" t="s">
        <v>1899</v>
      </c>
      <c r="P315">
        <v>0.75</v>
      </c>
      <c r="Q315" t="s">
        <v>1165</v>
      </c>
      <c r="R315" t="s">
        <v>1166</v>
      </c>
      <c r="S315" t="s">
        <v>1527</v>
      </c>
    </row>
    <row r="316" spans="1:19">
      <c r="A316" t="s">
        <v>171</v>
      </c>
      <c r="B316" t="s">
        <v>1160</v>
      </c>
      <c r="C316" t="s">
        <v>1540</v>
      </c>
      <c r="D316" t="s">
        <v>1162</v>
      </c>
      <c r="E316" t="s">
        <v>678</v>
      </c>
      <c r="F316" t="s">
        <v>1900</v>
      </c>
      <c r="G316">
        <v>1</v>
      </c>
      <c r="H316" t="str">
        <f t="shared" si="2"/>
        <v>10242025-006-1</v>
      </c>
      <c r="I316" s="138">
        <v>45954</v>
      </c>
      <c r="J316" s="67">
        <v>402133</v>
      </c>
      <c r="K316" t="s">
        <v>1165</v>
      </c>
      <c r="L316" t="s">
        <v>1546</v>
      </c>
      <c r="M316" t="s">
        <v>1706</v>
      </c>
      <c r="N316" t="s">
        <v>1165</v>
      </c>
      <c r="O316" t="s">
        <v>1899</v>
      </c>
      <c r="P316">
        <v>0.5</v>
      </c>
      <c r="Q316" t="s">
        <v>1165</v>
      </c>
      <c r="R316" t="s">
        <v>1166</v>
      </c>
      <c r="S316" t="s">
        <v>1548</v>
      </c>
    </row>
    <row r="317" spans="1:19">
      <c r="A317" t="s">
        <v>171</v>
      </c>
      <c r="B317" t="s">
        <v>1160</v>
      </c>
      <c r="C317" t="s">
        <v>1540</v>
      </c>
      <c r="D317" t="s">
        <v>1162</v>
      </c>
      <c r="E317" t="s">
        <v>692</v>
      </c>
      <c r="F317" t="s">
        <v>1901</v>
      </c>
      <c r="G317">
        <v>1</v>
      </c>
      <c r="H317" t="str">
        <f t="shared" si="2"/>
        <v>10242025-095-1</v>
      </c>
      <c r="I317" s="138">
        <v>45954</v>
      </c>
      <c r="J317" s="67">
        <v>402133</v>
      </c>
      <c r="K317" t="s">
        <v>1165</v>
      </c>
      <c r="L317" t="s">
        <v>1550</v>
      </c>
      <c r="M317" t="s">
        <v>1551</v>
      </c>
      <c r="N317" t="s">
        <v>1165</v>
      </c>
      <c r="O317" t="s">
        <v>1899</v>
      </c>
      <c r="P317">
        <v>0.75</v>
      </c>
      <c r="Q317" t="s">
        <v>1165</v>
      </c>
      <c r="R317" t="s">
        <v>1166</v>
      </c>
      <c r="S317" t="s">
        <v>1527</v>
      </c>
    </row>
    <row r="318" spans="1:19">
      <c r="A318" t="s">
        <v>171</v>
      </c>
      <c r="B318" t="s">
        <v>1160</v>
      </c>
      <c r="C318" t="s">
        <v>1540</v>
      </c>
      <c r="D318" t="s">
        <v>1162</v>
      </c>
      <c r="E318" t="s">
        <v>703</v>
      </c>
      <c r="F318" t="s">
        <v>1902</v>
      </c>
      <c r="G318">
        <v>1</v>
      </c>
      <c r="H318" t="str">
        <f t="shared" si="2"/>
        <v>10242025-007-1</v>
      </c>
      <c r="I318" s="138">
        <v>45954</v>
      </c>
      <c r="J318" s="67">
        <v>402133</v>
      </c>
      <c r="K318" t="s">
        <v>1165</v>
      </c>
      <c r="L318" t="s">
        <v>1553</v>
      </c>
      <c r="M318" t="s">
        <v>1903</v>
      </c>
      <c r="N318" t="s">
        <v>1165</v>
      </c>
      <c r="O318" t="s">
        <v>1899</v>
      </c>
      <c r="P318">
        <v>0.5</v>
      </c>
      <c r="Q318" t="s">
        <v>1165</v>
      </c>
      <c r="R318" t="s">
        <v>1166</v>
      </c>
      <c r="S318" t="s">
        <v>1548</v>
      </c>
    </row>
    <row r="319" spans="1:19">
      <c r="A319" t="s">
        <v>171</v>
      </c>
      <c r="B319" t="s">
        <v>1160</v>
      </c>
      <c r="C319" t="s">
        <v>1540</v>
      </c>
      <c r="D319" t="s">
        <v>1162</v>
      </c>
      <c r="E319" t="s">
        <v>714</v>
      </c>
      <c r="F319" t="s">
        <v>1904</v>
      </c>
      <c r="G319">
        <v>1</v>
      </c>
      <c r="H319" t="str">
        <f t="shared" si="2"/>
        <v>10242025-113-1</v>
      </c>
      <c r="I319" s="138">
        <v>45954</v>
      </c>
      <c r="J319" s="67">
        <v>402133</v>
      </c>
      <c r="K319" t="s">
        <v>1165</v>
      </c>
      <c r="L319" t="s">
        <v>1555</v>
      </c>
      <c r="M319" t="s">
        <v>1556</v>
      </c>
      <c r="N319" t="s">
        <v>1165</v>
      </c>
      <c r="O319" t="s">
        <v>1899</v>
      </c>
      <c r="P319">
        <v>0.75</v>
      </c>
      <c r="Q319" t="s">
        <v>1165</v>
      </c>
      <c r="R319" t="s">
        <v>1166</v>
      </c>
      <c r="S319" t="s">
        <v>1527</v>
      </c>
    </row>
    <row r="320" spans="1:19">
      <c r="A320" t="s">
        <v>171</v>
      </c>
      <c r="B320" t="s">
        <v>1160</v>
      </c>
      <c r="C320" t="s">
        <v>1540</v>
      </c>
      <c r="D320" t="s">
        <v>1162</v>
      </c>
      <c r="E320" t="s">
        <v>725</v>
      </c>
      <c r="F320" t="s">
        <v>1905</v>
      </c>
      <c r="G320">
        <v>1</v>
      </c>
      <c r="H320" t="str">
        <f t="shared" si="2"/>
        <v>10242025-014-1</v>
      </c>
      <c r="I320" s="138">
        <v>45954</v>
      </c>
      <c r="J320" s="67">
        <v>402133</v>
      </c>
      <c r="K320" t="s">
        <v>1165</v>
      </c>
      <c r="L320" t="s">
        <v>1558</v>
      </c>
      <c r="M320" t="s">
        <v>1906</v>
      </c>
      <c r="N320" t="s">
        <v>1165</v>
      </c>
      <c r="O320" t="s">
        <v>1899</v>
      </c>
      <c r="P320">
        <v>0.5</v>
      </c>
      <c r="Q320" t="s">
        <v>1165</v>
      </c>
      <c r="R320" t="s">
        <v>1166</v>
      </c>
      <c r="S320" t="s">
        <v>1548</v>
      </c>
    </row>
    <row r="321" spans="1:19">
      <c r="A321" t="s">
        <v>171</v>
      </c>
      <c r="B321" t="s">
        <v>1160</v>
      </c>
      <c r="C321" t="s">
        <v>1540</v>
      </c>
      <c r="D321" t="s">
        <v>1162</v>
      </c>
      <c r="E321" t="s">
        <v>736</v>
      </c>
      <c r="F321" t="s">
        <v>1907</v>
      </c>
      <c r="G321">
        <v>1</v>
      </c>
      <c r="H321" t="str">
        <f t="shared" si="2"/>
        <v>10242025-026-1</v>
      </c>
      <c r="I321" s="138">
        <v>45954</v>
      </c>
      <c r="J321" s="67">
        <v>402133</v>
      </c>
      <c r="K321" t="s">
        <v>1165</v>
      </c>
      <c r="L321" t="s">
        <v>1561</v>
      </c>
      <c r="M321" t="s">
        <v>1908</v>
      </c>
      <c r="N321" t="s">
        <v>1165</v>
      </c>
      <c r="O321" t="s">
        <v>1899</v>
      </c>
      <c r="P321">
        <v>0.5</v>
      </c>
      <c r="Q321" t="s">
        <v>1165</v>
      </c>
      <c r="R321" t="s">
        <v>1166</v>
      </c>
      <c r="S321" t="s">
        <v>1548</v>
      </c>
    </row>
    <row r="322" spans="1:19">
      <c r="A322" t="s">
        <v>171</v>
      </c>
      <c r="B322" t="s">
        <v>1160</v>
      </c>
      <c r="C322" t="s">
        <v>1540</v>
      </c>
      <c r="D322" t="s">
        <v>1162</v>
      </c>
      <c r="E322" t="s">
        <v>747</v>
      </c>
      <c r="F322" t="s">
        <v>1909</v>
      </c>
      <c r="G322">
        <v>1</v>
      </c>
      <c r="H322" t="str">
        <f t="shared" si="2"/>
        <v>10242025-109-1</v>
      </c>
      <c r="I322" s="138">
        <v>45954</v>
      </c>
      <c r="J322" s="67">
        <v>402133</v>
      </c>
      <c r="K322" t="s">
        <v>1165</v>
      </c>
      <c r="L322" t="s">
        <v>1564</v>
      </c>
      <c r="M322" t="s">
        <v>1565</v>
      </c>
      <c r="N322" t="s">
        <v>1165</v>
      </c>
      <c r="O322" t="s">
        <v>1899</v>
      </c>
      <c r="P322">
        <v>0.75</v>
      </c>
      <c r="Q322" t="s">
        <v>1165</v>
      </c>
      <c r="R322" t="s">
        <v>1166</v>
      </c>
      <c r="S322" t="s">
        <v>1527</v>
      </c>
    </row>
    <row r="323" spans="1:19">
      <c r="A323" t="s">
        <v>171</v>
      </c>
      <c r="B323" t="s">
        <v>1160</v>
      </c>
      <c r="C323" t="s">
        <v>1540</v>
      </c>
      <c r="D323" t="s">
        <v>1162</v>
      </c>
      <c r="E323" t="s">
        <v>758</v>
      </c>
      <c r="F323" t="s">
        <v>1910</v>
      </c>
      <c r="G323">
        <v>1</v>
      </c>
      <c r="H323" t="str">
        <f t="shared" si="2"/>
        <v>10242025-023-1</v>
      </c>
      <c r="I323" s="138">
        <v>45954</v>
      </c>
      <c r="J323" s="67">
        <v>402133</v>
      </c>
      <c r="K323" t="s">
        <v>1165</v>
      </c>
      <c r="L323" t="s">
        <v>1567</v>
      </c>
      <c r="M323" t="s">
        <v>1911</v>
      </c>
      <c r="N323" t="s">
        <v>1165</v>
      </c>
      <c r="O323" t="s">
        <v>1899</v>
      </c>
      <c r="P323">
        <v>0.5</v>
      </c>
      <c r="Q323" t="s">
        <v>1165</v>
      </c>
      <c r="R323" t="s">
        <v>1166</v>
      </c>
      <c r="S323" t="s">
        <v>1548</v>
      </c>
    </row>
    <row r="324" spans="1:19">
      <c r="A324" t="s">
        <v>171</v>
      </c>
      <c r="B324" t="s">
        <v>1160</v>
      </c>
      <c r="C324" t="s">
        <v>1540</v>
      </c>
      <c r="D324" t="s">
        <v>1162</v>
      </c>
      <c r="E324" t="s">
        <v>769</v>
      </c>
      <c r="F324" t="s">
        <v>1912</v>
      </c>
      <c r="G324">
        <v>1</v>
      </c>
      <c r="H324" t="str">
        <f t="shared" si="2"/>
        <v>10242025-099-1</v>
      </c>
      <c r="I324" s="138">
        <v>45954</v>
      </c>
      <c r="J324" s="67">
        <v>402133</v>
      </c>
      <c r="K324" t="s">
        <v>1165</v>
      </c>
      <c r="L324" t="s">
        <v>1569</v>
      </c>
      <c r="M324" t="s">
        <v>1570</v>
      </c>
      <c r="N324" t="s">
        <v>1165</v>
      </c>
      <c r="O324" t="s">
        <v>1899</v>
      </c>
      <c r="P324">
        <v>0.75</v>
      </c>
      <c r="Q324" t="s">
        <v>1165</v>
      </c>
      <c r="R324" t="s">
        <v>1166</v>
      </c>
      <c r="S324" t="s">
        <v>1527</v>
      </c>
    </row>
    <row r="325" spans="1:19">
      <c r="A325" t="s">
        <v>171</v>
      </c>
      <c r="B325" t="s">
        <v>1160</v>
      </c>
      <c r="C325" t="s">
        <v>1540</v>
      </c>
      <c r="D325" t="s">
        <v>1162</v>
      </c>
      <c r="E325" t="s">
        <v>780</v>
      </c>
      <c r="F325" t="s">
        <v>1913</v>
      </c>
      <c r="G325">
        <v>1</v>
      </c>
      <c r="H325" t="str">
        <f t="shared" si="2"/>
        <v>10242025-012-1</v>
      </c>
      <c r="I325" s="138">
        <v>45954</v>
      </c>
      <c r="J325" s="67">
        <v>402133</v>
      </c>
      <c r="K325" t="s">
        <v>1165</v>
      </c>
      <c r="L325" t="s">
        <v>1546</v>
      </c>
      <c r="M325" t="s">
        <v>1706</v>
      </c>
      <c r="N325" t="s">
        <v>1165</v>
      </c>
      <c r="O325" t="s">
        <v>1899</v>
      </c>
      <c r="P325">
        <v>0.5</v>
      </c>
      <c r="Q325" t="s">
        <v>1165</v>
      </c>
      <c r="R325" t="s">
        <v>1166</v>
      </c>
      <c r="S325" t="s">
        <v>1548</v>
      </c>
    </row>
    <row r="326" spans="1:19">
      <c r="A326" t="s">
        <v>171</v>
      </c>
      <c r="B326" t="s">
        <v>1160</v>
      </c>
      <c r="C326" t="s">
        <v>1540</v>
      </c>
      <c r="D326" t="s">
        <v>1162</v>
      </c>
      <c r="E326" t="s">
        <v>791</v>
      </c>
      <c r="F326" t="s">
        <v>1914</v>
      </c>
      <c r="G326">
        <v>1</v>
      </c>
      <c r="H326" t="str">
        <f t="shared" si="2"/>
        <v>10242025-096-1</v>
      </c>
      <c r="I326" s="138">
        <v>45954</v>
      </c>
      <c r="J326" s="67">
        <v>402133</v>
      </c>
      <c r="K326" t="s">
        <v>1165</v>
      </c>
      <c r="L326" t="s">
        <v>1573</v>
      </c>
      <c r="M326" t="s">
        <v>1574</v>
      </c>
      <c r="N326" t="s">
        <v>1165</v>
      </c>
      <c r="O326" t="s">
        <v>1899</v>
      </c>
      <c r="P326">
        <v>0.75</v>
      </c>
      <c r="Q326" t="s">
        <v>1165</v>
      </c>
      <c r="R326" t="s">
        <v>1166</v>
      </c>
      <c r="S326" t="s">
        <v>1527</v>
      </c>
    </row>
    <row r="327" spans="1:19">
      <c r="A327" t="s">
        <v>171</v>
      </c>
      <c r="B327" t="s">
        <v>1160</v>
      </c>
      <c r="C327" t="s">
        <v>1540</v>
      </c>
      <c r="D327" t="s">
        <v>1162</v>
      </c>
      <c r="E327" t="s">
        <v>802</v>
      </c>
      <c r="F327" t="s">
        <v>1915</v>
      </c>
      <c r="G327">
        <v>1</v>
      </c>
      <c r="H327" t="str">
        <f t="shared" si="2"/>
        <v>10242025-008-1</v>
      </c>
      <c r="I327" s="138">
        <v>45954</v>
      </c>
      <c r="J327" s="67">
        <v>402133</v>
      </c>
      <c r="K327" t="s">
        <v>1165</v>
      </c>
      <c r="L327" t="s">
        <v>1573</v>
      </c>
      <c r="M327" t="s">
        <v>1574</v>
      </c>
      <c r="N327" t="s">
        <v>1165</v>
      </c>
      <c r="O327" t="s">
        <v>1899</v>
      </c>
      <c r="P327">
        <v>0.5</v>
      </c>
      <c r="Q327" t="s">
        <v>1165</v>
      </c>
      <c r="R327" t="s">
        <v>1166</v>
      </c>
      <c r="S327" t="s">
        <v>1548</v>
      </c>
    </row>
    <row r="328" spans="1:19">
      <c r="A328" t="s">
        <v>171</v>
      </c>
      <c r="B328" t="s">
        <v>1160</v>
      </c>
      <c r="C328" t="s">
        <v>1540</v>
      </c>
      <c r="D328" t="s">
        <v>1162</v>
      </c>
      <c r="E328" t="s">
        <v>813</v>
      </c>
      <c r="F328" t="s">
        <v>1916</v>
      </c>
      <c r="G328">
        <v>1</v>
      </c>
      <c r="H328" t="str">
        <f t="shared" si="2"/>
        <v>10242025-103-1</v>
      </c>
      <c r="I328" s="138">
        <v>45954</v>
      </c>
      <c r="J328" s="67">
        <v>402133</v>
      </c>
      <c r="K328" t="s">
        <v>1165</v>
      </c>
      <c r="L328" t="s">
        <v>1578</v>
      </c>
      <c r="M328" t="s">
        <v>1579</v>
      </c>
      <c r="N328" t="s">
        <v>1165</v>
      </c>
      <c r="O328" t="s">
        <v>1899</v>
      </c>
      <c r="P328">
        <v>0.75</v>
      </c>
      <c r="Q328" t="s">
        <v>1165</v>
      </c>
      <c r="R328" t="s">
        <v>1166</v>
      </c>
      <c r="S328" t="s">
        <v>1527</v>
      </c>
    </row>
    <row r="329" spans="1:19">
      <c r="A329" t="s">
        <v>171</v>
      </c>
      <c r="B329" t="s">
        <v>1160</v>
      </c>
      <c r="C329" t="s">
        <v>1540</v>
      </c>
      <c r="D329" t="s">
        <v>1162</v>
      </c>
      <c r="E329" t="s">
        <v>824</v>
      </c>
      <c r="F329" t="s">
        <v>1917</v>
      </c>
      <c r="G329">
        <v>1</v>
      </c>
      <c r="H329" t="str">
        <f t="shared" si="2"/>
        <v>10242025-016-1</v>
      </c>
      <c r="I329" s="138">
        <v>45954</v>
      </c>
      <c r="J329" s="67">
        <v>402133</v>
      </c>
      <c r="K329" t="s">
        <v>1165</v>
      </c>
      <c r="L329" t="s">
        <v>1567</v>
      </c>
      <c r="M329" t="s">
        <v>1911</v>
      </c>
      <c r="N329" t="s">
        <v>1165</v>
      </c>
      <c r="O329" t="s">
        <v>1899</v>
      </c>
      <c r="P329">
        <v>0.5</v>
      </c>
      <c r="Q329" t="s">
        <v>1165</v>
      </c>
      <c r="R329" t="s">
        <v>1166</v>
      </c>
      <c r="S329" t="s">
        <v>1548</v>
      </c>
    </row>
    <row r="330" spans="1:19">
      <c r="A330" t="s">
        <v>171</v>
      </c>
      <c r="B330" t="s">
        <v>1160</v>
      </c>
      <c r="C330" t="s">
        <v>1540</v>
      </c>
      <c r="D330" t="s">
        <v>1162</v>
      </c>
      <c r="E330" t="s">
        <v>835</v>
      </c>
      <c r="F330" t="s">
        <v>1918</v>
      </c>
      <c r="G330">
        <v>1</v>
      </c>
      <c r="H330" t="str">
        <f t="shared" si="2"/>
        <v>10242025-101-1</v>
      </c>
      <c r="I330" s="138">
        <v>45954</v>
      </c>
      <c r="J330" s="67">
        <v>402133</v>
      </c>
      <c r="K330" t="s">
        <v>1165</v>
      </c>
      <c r="L330" t="s">
        <v>1582</v>
      </c>
      <c r="M330" t="s">
        <v>1583</v>
      </c>
      <c r="N330" t="s">
        <v>1165</v>
      </c>
      <c r="O330" t="s">
        <v>1899</v>
      </c>
      <c r="P330">
        <v>0.75</v>
      </c>
      <c r="Q330" t="s">
        <v>1165</v>
      </c>
      <c r="R330" t="s">
        <v>1166</v>
      </c>
      <c r="S330" t="s">
        <v>1527</v>
      </c>
    </row>
    <row r="331" spans="1:19">
      <c r="A331" t="s">
        <v>171</v>
      </c>
      <c r="B331" t="s">
        <v>1160</v>
      </c>
      <c r="C331" t="s">
        <v>1540</v>
      </c>
      <c r="D331" t="s">
        <v>1162</v>
      </c>
      <c r="E331" t="s">
        <v>846</v>
      </c>
      <c r="F331" t="s">
        <v>1919</v>
      </c>
      <c r="G331">
        <v>1</v>
      </c>
      <c r="H331" t="str">
        <f t="shared" si="2"/>
        <v>10242025-009-1</v>
      </c>
      <c r="I331" s="138">
        <v>45954</v>
      </c>
      <c r="J331" s="67">
        <v>402133</v>
      </c>
      <c r="K331" t="s">
        <v>1165</v>
      </c>
      <c r="L331" t="s">
        <v>1585</v>
      </c>
      <c r="M331" t="s">
        <v>1920</v>
      </c>
      <c r="N331" t="s">
        <v>1165</v>
      </c>
      <c r="O331" t="s">
        <v>1899</v>
      </c>
      <c r="P331">
        <v>0.5</v>
      </c>
      <c r="Q331" t="s">
        <v>1165</v>
      </c>
      <c r="R331" t="s">
        <v>1166</v>
      </c>
      <c r="S331" t="s">
        <v>1548</v>
      </c>
    </row>
    <row r="332" spans="1:19">
      <c r="A332" t="s">
        <v>171</v>
      </c>
      <c r="B332" t="s">
        <v>1160</v>
      </c>
      <c r="C332" t="s">
        <v>1540</v>
      </c>
      <c r="D332" t="s">
        <v>1162</v>
      </c>
      <c r="E332" t="s">
        <v>857</v>
      </c>
      <c r="F332" t="s">
        <v>1921</v>
      </c>
      <c r="G332">
        <v>1</v>
      </c>
      <c r="H332" t="str">
        <f t="shared" si="2"/>
        <v>10242025-111-1</v>
      </c>
      <c r="I332" s="138">
        <v>45954</v>
      </c>
      <c r="J332" s="67">
        <v>402133</v>
      </c>
      <c r="K332" t="s">
        <v>1165</v>
      </c>
      <c r="L332" t="s">
        <v>1588</v>
      </c>
      <c r="M332" t="s">
        <v>1589</v>
      </c>
      <c r="N332" t="s">
        <v>1165</v>
      </c>
      <c r="O332" t="s">
        <v>1899</v>
      </c>
      <c r="P332">
        <v>0.75</v>
      </c>
      <c r="Q332" t="s">
        <v>1165</v>
      </c>
      <c r="R332" t="s">
        <v>1166</v>
      </c>
      <c r="S332" t="s">
        <v>1527</v>
      </c>
    </row>
    <row r="333" spans="1:19">
      <c r="A333" t="s">
        <v>171</v>
      </c>
      <c r="B333" t="s">
        <v>1160</v>
      </c>
      <c r="C333" t="s">
        <v>1540</v>
      </c>
      <c r="D333" t="s">
        <v>1162</v>
      </c>
      <c r="E333" t="s">
        <v>868</v>
      </c>
      <c r="F333" t="s">
        <v>1922</v>
      </c>
      <c r="G333">
        <v>1</v>
      </c>
      <c r="H333" t="str">
        <f t="shared" si="2"/>
        <v>10242025-025-1</v>
      </c>
      <c r="I333" s="138">
        <v>45954</v>
      </c>
      <c r="J333" s="67">
        <v>402133</v>
      </c>
      <c r="K333" t="s">
        <v>1165</v>
      </c>
      <c r="L333" t="s">
        <v>1591</v>
      </c>
      <c r="M333" t="s">
        <v>1923</v>
      </c>
      <c r="N333" t="s">
        <v>1165</v>
      </c>
      <c r="O333" t="s">
        <v>1899</v>
      </c>
      <c r="P333">
        <v>0.5</v>
      </c>
      <c r="Q333" t="s">
        <v>1165</v>
      </c>
      <c r="R333" t="s">
        <v>1166</v>
      </c>
      <c r="S333" t="s">
        <v>1548</v>
      </c>
    </row>
    <row r="334" spans="1:19">
      <c r="A334" t="s">
        <v>171</v>
      </c>
      <c r="B334" t="s">
        <v>1160</v>
      </c>
      <c r="C334" t="s">
        <v>1540</v>
      </c>
      <c r="D334" t="s">
        <v>1162</v>
      </c>
      <c r="E334" t="s">
        <v>879</v>
      </c>
      <c r="F334" t="s">
        <v>1924</v>
      </c>
      <c r="G334">
        <v>1</v>
      </c>
      <c r="H334" t="str">
        <f t="shared" si="2"/>
        <v>10242025-112-1</v>
      </c>
      <c r="I334" s="138">
        <v>45954</v>
      </c>
      <c r="J334" s="67">
        <v>402133</v>
      </c>
      <c r="K334" t="s">
        <v>1165</v>
      </c>
      <c r="L334" t="s">
        <v>1593</v>
      </c>
      <c r="M334" t="s">
        <v>1594</v>
      </c>
      <c r="N334" t="s">
        <v>1165</v>
      </c>
      <c r="O334" t="s">
        <v>1899</v>
      </c>
      <c r="P334">
        <v>0.75</v>
      </c>
      <c r="Q334" t="s">
        <v>1165</v>
      </c>
      <c r="R334" t="s">
        <v>1166</v>
      </c>
      <c r="S334" t="s">
        <v>1527</v>
      </c>
    </row>
    <row r="335" spans="1:19">
      <c r="A335" t="s">
        <v>171</v>
      </c>
      <c r="B335" t="s">
        <v>1160</v>
      </c>
      <c r="C335" t="s">
        <v>1540</v>
      </c>
      <c r="D335" t="s">
        <v>1162</v>
      </c>
      <c r="E335" t="s">
        <v>890</v>
      </c>
      <c r="F335" t="s">
        <v>1925</v>
      </c>
      <c r="G335">
        <v>1</v>
      </c>
      <c r="H335" t="str">
        <f t="shared" si="2"/>
        <v>10242025-017-1</v>
      </c>
      <c r="I335" s="138">
        <v>45954</v>
      </c>
      <c r="J335" s="67">
        <v>402133</v>
      </c>
      <c r="K335" t="s">
        <v>1165</v>
      </c>
      <c r="L335" t="s">
        <v>1596</v>
      </c>
      <c r="M335" t="s">
        <v>1926</v>
      </c>
      <c r="N335" t="s">
        <v>1165</v>
      </c>
      <c r="O335" t="s">
        <v>1899</v>
      </c>
      <c r="P335">
        <v>0.5</v>
      </c>
      <c r="Q335" t="s">
        <v>1165</v>
      </c>
      <c r="R335" t="s">
        <v>1166</v>
      </c>
      <c r="S335" t="s">
        <v>1548</v>
      </c>
    </row>
    <row r="336" spans="1:19">
      <c r="A336" t="s">
        <v>171</v>
      </c>
      <c r="B336" t="s">
        <v>1160</v>
      </c>
      <c r="C336" t="s">
        <v>1540</v>
      </c>
      <c r="D336" t="s">
        <v>1162</v>
      </c>
      <c r="E336" t="s">
        <v>901</v>
      </c>
      <c r="F336" t="s">
        <v>1927</v>
      </c>
      <c r="G336">
        <v>1</v>
      </c>
      <c r="H336" t="str">
        <f t="shared" si="2"/>
        <v>10242025-104-1</v>
      </c>
      <c r="I336" s="138">
        <v>45954</v>
      </c>
      <c r="J336" s="67">
        <v>402133</v>
      </c>
      <c r="K336" t="s">
        <v>1165</v>
      </c>
      <c r="L336" t="s">
        <v>1599</v>
      </c>
      <c r="M336" t="s">
        <v>1600</v>
      </c>
      <c r="N336" t="s">
        <v>1165</v>
      </c>
      <c r="O336" t="s">
        <v>1899</v>
      </c>
      <c r="P336">
        <v>0.75</v>
      </c>
      <c r="Q336" t="s">
        <v>1165</v>
      </c>
      <c r="R336" t="s">
        <v>1166</v>
      </c>
      <c r="S336" t="s">
        <v>1527</v>
      </c>
    </row>
    <row r="337" spans="1:19">
      <c r="A337" t="s">
        <v>171</v>
      </c>
      <c r="B337" t="s">
        <v>1160</v>
      </c>
      <c r="C337" t="s">
        <v>1540</v>
      </c>
      <c r="D337" t="s">
        <v>1162</v>
      </c>
      <c r="E337" t="s">
        <v>912</v>
      </c>
      <c r="F337" t="s">
        <v>1928</v>
      </c>
      <c r="G337">
        <v>1</v>
      </c>
      <c r="H337" t="str">
        <f t="shared" si="2"/>
        <v>10242025-018-1</v>
      </c>
      <c r="I337" s="138">
        <v>45954</v>
      </c>
      <c r="J337" s="67">
        <v>402133</v>
      </c>
      <c r="K337" t="s">
        <v>1165</v>
      </c>
      <c r="L337" t="s">
        <v>1602</v>
      </c>
      <c r="M337" t="s">
        <v>1929</v>
      </c>
      <c r="N337" t="s">
        <v>1165</v>
      </c>
      <c r="O337" t="s">
        <v>1899</v>
      </c>
      <c r="P337">
        <v>0.5</v>
      </c>
      <c r="Q337" t="s">
        <v>1165</v>
      </c>
      <c r="R337" t="s">
        <v>1166</v>
      </c>
      <c r="S337" t="s">
        <v>1548</v>
      </c>
    </row>
    <row r="338" spans="1:19">
      <c r="A338" t="s">
        <v>171</v>
      </c>
      <c r="B338" t="s">
        <v>1160</v>
      </c>
      <c r="C338" t="s">
        <v>1540</v>
      </c>
      <c r="D338" t="s">
        <v>1162</v>
      </c>
      <c r="E338" t="s">
        <v>923</v>
      </c>
      <c r="F338" t="s">
        <v>1930</v>
      </c>
      <c r="G338">
        <v>1</v>
      </c>
      <c r="H338" t="str">
        <f t="shared" si="2"/>
        <v>10242025-097-1</v>
      </c>
      <c r="I338" s="138">
        <v>45954</v>
      </c>
      <c r="J338" s="67">
        <v>402133</v>
      </c>
      <c r="K338" t="s">
        <v>1165</v>
      </c>
      <c r="L338" t="s">
        <v>1550</v>
      </c>
      <c r="M338" t="s">
        <v>1604</v>
      </c>
      <c r="N338" t="s">
        <v>1165</v>
      </c>
      <c r="O338" t="s">
        <v>1899</v>
      </c>
      <c r="P338">
        <v>0.75</v>
      </c>
      <c r="Q338" t="s">
        <v>1165</v>
      </c>
      <c r="R338" t="s">
        <v>1166</v>
      </c>
      <c r="S338" t="s">
        <v>1527</v>
      </c>
    </row>
    <row r="339" spans="1:19">
      <c r="A339" t="s">
        <v>171</v>
      </c>
      <c r="B339" t="s">
        <v>1160</v>
      </c>
      <c r="C339" t="s">
        <v>1540</v>
      </c>
      <c r="D339" t="s">
        <v>1162</v>
      </c>
      <c r="E339" t="s">
        <v>934</v>
      </c>
      <c r="F339" t="s">
        <v>1931</v>
      </c>
      <c r="G339">
        <v>1</v>
      </c>
      <c r="H339" t="str">
        <f t="shared" si="2"/>
        <v>10242025-010-1</v>
      </c>
      <c r="I339" s="138">
        <v>45954</v>
      </c>
      <c r="J339" s="67">
        <v>402133</v>
      </c>
      <c r="K339" t="s">
        <v>1165</v>
      </c>
      <c r="L339" t="s">
        <v>1606</v>
      </c>
      <c r="M339" t="s">
        <v>1932</v>
      </c>
      <c r="N339" t="s">
        <v>1165</v>
      </c>
      <c r="O339" t="s">
        <v>1899</v>
      </c>
      <c r="P339">
        <v>0.5</v>
      </c>
      <c r="Q339" t="s">
        <v>1165</v>
      </c>
      <c r="R339" t="s">
        <v>1166</v>
      </c>
      <c r="S339" t="s">
        <v>1548</v>
      </c>
    </row>
    <row r="340" spans="1:19">
      <c r="A340" t="s">
        <v>171</v>
      </c>
      <c r="B340" t="s">
        <v>1160</v>
      </c>
      <c r="C340" t="s">
        <v>1540</v>
      </c>
      <c r="D340" t="s">
        <v>1162</v>
      </c>
      <c r="E340" t="s">
        <v>945</v>
      </c>
      <c r="F340" t="s">
        <v>1933</v>
      </c>
      <c r="G340">
        <v>1</v>
      </c>
      <c r="H340" t="str">
        <f t="shared" si="2"/>
        <v>10242025-105-1</v>
      </c>
      <c r="I340" s="138">
        <v>45954</v>
      </c>
      <c r="J340" s="67">
        <v>402133</v>
      </c>
      <c r="K340" t="s">
        <v>1165</v>
      </c>
      <c r="L340" t="s">
        <v>1608</v>
      </c>
      <c r="M340" t="s">
        <v>1609</v>
      </c>
      <c r="N340" t="s">
        <v>1165</v>
      </c>
      <c r="O340" t="s">
        <v>1899</v>
      </c>
      <c r="P340">
        <v>0.75</v>
      </c>
      <c r="Q340" t="s">
        <v>1165</v>
      </c>
      <c r="R340" t="s">
        <v>1166</v>
      </c>
      <c r="S340" t="s">
        <v>1527</v>
      </c>
    </row>
    <row r="341" spans="1:19">
      <c r="A341" t="s">
        <v>171</v>
      </c>
      <c r="B341" t="s">
        <v>1160</v>
      </c>
      <c r="C341" t="s">
        <v>1540</v>
      </c>
      <c r="D341" t="s">
        <v>1162</v>
      </c>
      <c r="E341" t="s">
        <v>956</v>
      </c>
      <c r="F341" t="s">
        <v>1934</v>
      </c>
      <c r="G341">
        <v>1</v>
      </c>
      <c r="H341" t="str">
        <f t="shared" si="2"/>
        <v>10242025-019-1</v>
      </c>
      <c r="I341" s="138">
        <v>45954</v>
      </c>
      <c r="J341" s="67">
        <v>402133</v>
      </c>
      <c r="K341" t="s">
        <v>1165</v>
      </c>
      <c r="L341" t="s">
        <v>1611</v>
      </c>
      <c r="M341" t="s">
        <v>1935</v>
      </c>
      <c r="N341" t="s">
        <v>1165</v>
      </c>
      <c r="O341" t="s">
        <v>1899</v>
      </c>
      <c r="P341">
        <v>0.5</v>
      </c>
      <c r="Q341" t="s">
        <v>1165</v>
      </c>
      <c r="R341" t="s">
        <v>1166</v>
      </c>
      <c r="S341" t="s">
        <v>1548</v>
      </c>
    </row>
    <row r="342" spans="1:19">
      <c r="A342" t="s">
        <v>171</v>
      </c>
      <c r="B342" t="s">
        <v>1160</v>
      </c>
      <c r="C342" t="s">
        <v>1540</v>
      </c>
      <c r="D342" t="s">
        <v>1162</v>
      </c>
      <c r="E342" t="s">
        <v>967</v>
      </c>
      <c r="F342" t="s">
        <v>1936</v>
      </c>
      <c r="G342">
        <v>1</v>
      </c>
      <c r="H342" t="str">
        <f t="shared" si="2"/>
        <v>10242025-106-1</v>
      </c>
      <c r="I342" s="138">
        <v>45954</v>
      </c>
      <c r="J342" s="67">
        <v>402133</v>
      </c>
      <c r="K342" t="s">
        <v>1165</v>
      </c>
      <c r="L342" t="s">
        <v>1614</v>
      </c>
      <c r="M342" t="s">
        <v>1615</v>
      </c>
      <c r="N342" t="s">
        <v>1165</v>
      </c>
      <c r="O342" t="s">
        <v>1899</v>
      </c>
      <c r="P342">
        <v>0.75</v>
      </c>
      <c r="Q342" t="s">
        <v>1165</v>
      </c>
      <c r="R342" t="s">
        <v>1166</v>
      </c>
      <c r="S342" t="s">
        <v>1527</v>
      </c>
    </row>
    <row r="343" spans="1:19">
      <c r="A343" t="s">
        <v>171</v>
      </c>
      <c r="B343" t="s">
        <v>1160</v>
      </c>
      <c r="C343" t="s">
        <v>1540</v>
      </c>
      <c r="D343" t="s">
        <v>1162</v>
      </c>
      <c r="E343" t="s">
        <v>978</v>
      </c>
      <c r="F343" t="s">
        <v>1937</v>
      </c>
      <c r="G343">
        <v>1</v>
      </c>
      <c r="H343" t="str">
        <f t="shared" si="2"/>
        <v>10242025-020-1</v>
      </c>
      <c r="I343" s="138">
        <v>45954</v>
      </c>
      <c r="J343" s="67">
        <v>402133</v>
      </c>
      <c r="K343" t="s">
        <v>1165</v>
      </c>
      <c r="L343" t="s">
        <v>1617</v>
      </c>
      <c r="M343" t="s">
        <v>1938</v>
      </c>
      <c r="N343" t="s">
        <v>1165</v>
      </c>
      <c r="O343" t="s">
        <v>1899</v>
      </c>
      <c r="P343">
        <v>0.5</v>
      </c>
      <c r="Q343" t="s">
        <v>1165</v>
      </c>
      <c r="R343" t="s">
        <v>1166</v>
      </c>
      <c r="S343" t="s">
        <v>1548</v>
      </c>
    </row>
    <row r="344" spans="1:19">
      <c r="A344" t="s">
        <v>171</v>
      </c>
      <c r="B344" t="s">
        <v>1160</v>
      </c>
      <c r="C344" t="s">
        <v>1540</v>
      </c>
      <c r="D344" t="s">
        <v>1162</v>
      </c>
      <c r="E344" t="s">
        <v>989</v>
      </c>
      <c r="F344" t="s">
        <v>1939</v>
      </c>
      <c r="G344">
        <v>1</v>
      </c>
      <c r="H344" t="str">
        <f t="shared" si="2"/>
        <v>10242025-093-1</v>
      </c>
      <c r="I344" s="138">
        <v>45954</v>
      </c>
      <c r="J344" s="67">
        <v>402133</v>
      </c>
      <c r="K344" t="s">
        <v>1165</v>
      </c>
      <c r="L344" t="s">
        <v>1619</v>
      </c>
      <c r="M344" t="s">
        <v>1620</v>
      </c>
      <c r="N344" t="s">
        <v>1165</v>
      </c>
      <c r="O344" t="s">
        <v>1899</v>
      </c>
      <c r="P344">
        <v>0.75</v>
      </c>
      <c r="Q344" t="s">
        <v>1165</v>
      </c>
      <c r="R344" t="s">
        <v>1166</v>
      </c>
      <c r="S344" t="s">
        <v>1527</v>
      </c>
    </row>
    <row r="345" spans="1:19">
      <c r="A345" t="s">
        <v>171</v>
      </c>
      <c r="B345" t="s">
        <v>1160</v>
      </c>
      <c r="C345" t="s">
        <v>1540</v>
      </c>
      <c r="D345" t="s">
        <v>1162</v>
      </c>
      <c r="E345" t="s">
        <v>1000</v>
      </c>
      <c r="F345" t="s">
        <v>1940</v>
      </c>
      <c r="G345">
        <v>1</v>
      </c>
      <c r="H345" t="str">
        <f t="shared" si="2"/>
        <v>10242025-005-1</v>
      </c>
      <c r="I345" s="138">
        <v>45954</v>
      </c>
      <c r="J345" s="67">
        <v>402133</v>
      </c>
      <c r="K345" t="s">
        <v>1165</v>
      </c>
      <c r="L345" t="s">
        <v>1622</v>
      </c>
      <c r="M345" t="s">
        <v>1941</v>
      </c>
      <c r="N345" t="s">
        <v>1165</v>
      </c>
      <c r="O345" t="s">
        <v>1899</v>
      </c>
      <c r="P345">
        <v>0.5</v>
      </c>
      <c r="Q345" t="s">
        <v>1165</v>
      </c>
      <c r="R345" t="s">
        <v>1166</v>
      </c>
      <c r="S345" t="s">
        <v>1548</v>
      </c>
    </row>
    <row r="346" spans="1:19">
      <c r="A346" t="s">
        <v>171</v>
      </c>
      <c r="B346" t="s">
        <v>1160</v>
      </c>
      <c r="C346" t="s">
        <v>1540</v>
      </c>
      <c r="D346" t="s">
        <v>1162</v>
      </c>
      <c r="E346" t="s">
        <v>1011</v>
      </c>
      <c r="F346" t="s">
        <v>1942</v>
      </c>
      <c r="G346">
        <v>1</v>
      </c>
      <c r="H346" t="str">
        <f t="shared" si="2"/>
        <v>10242025-110-1</v>
      </c>
      <c r="I346" s="138">
        <v>45954</v>
      </c>
      <c r="J346" s="67">
        <v>402133</v>
      </c>
      <c r="K346" t="s">
        <v>1165</v>
      </c>
      <c r="L346" t="s">
        <v>1624</v>
      </c>
      <c r="M346" t="s">
        <v>1625</v>
      </c>
      <c r="N346" t="s">
        <v>1165</v>
      </c>
      <c r="O346" t="s">
        <v>1899</v>
      </c>
      <c r="P346">
        <v>0.75</v>
      </c>
      <c r="Q346" t="s">
        <v>1165</v>
      </c>
      <c r="R346" t="s">
        <v>1166</v>
      </c>
      <c r="S346" t="s">
        <v>1527</v>
      </c>
    </row>
    <row r="347" spans="1:19">
      <c r="A347" t="s">
        <v>171</v>
      </c>
      <c r="B347" t="s">
        <v>1160</v>
      </c>
      <c r="C347" t="s">
        <v>1540</v>
      </c>
      <c r="D347" t="s">
        <v>1162</v>
      </c>
      <c r="E347" t="s">
        <v>1022</v>
      </c>
      <c r="F347" t="s">
        <v>1943</v>
      </c>
      <c r="G347">
        <v>1</v>
      </c>
      <c r="H347" t="str">
        <f t="shared" si="2"/>
        <v>10242025-024-1</v>
      </c>
      <c r="I347" s="138">
        <v>45954</v>
      </c>
      <c r="J347" s="67">
        <v>402133</v>
      </c>
      <c r="K347" t="s">
        <v>1165</v>
      </c>
      <c r="L347" t="s">
        <v>1627</v>
      </c>
      <c r="M347" t="s">
        <v>1846</v>
      </c>
      <c r="N347" t="s">
        <v>1165</v>
      </c>
      <c r="O347" t="s">
        <v>1899</v>
      </c>
      <c r="P347">
        <v>0.5</v>
      </c>
      <c r="Q347" t="s">
        <v>1165</v>
      </c>
      <c r="R347" t="s">
        <v>1166</v>
      </c>
      <c r="S347" t="s">
        <v>1548</v>
      </c>
    </row>
    <row r="348" spans="1:19">
      <c r="A348" t="s">
        <v>171</v>
      </c>
      <c r="B348" t="s">
        <v>1160</v>
      </c>
      <c r="C348" t="s">
        <v>1540</v>
      </c>
      <c r="D348" t="s">
        <v>1162</v>
      </c>
      <c r="E348" t="s">
        <v>1033</v>
      </c>
      <c r="F348" t="s">
        <v>1944</v>
      </c>
      <c r="G348">
        <v>1</v>
      </c>
      <c r="H348" t="str">
        <f t="shared" si="2"/>
        <v>10242025-100-1</v>
      </c>
      <c r="I348" s="138">
        <v>45954</v>
      </c>
      <c r="J348" s="67">
        <v>402133</v>
      </c>
      <c r="K348" t="s">
        <v>1165</v>
      </c>
      <c r="L348" t="s">
        <v>1629</v>
      </c>
      <c r="M348" t="s">
        <v>1583</v>
      </c>
      <c r="N348" t="s">
        <v>1165</v>
      </c>
      <c r="O348" t="s">
        <v>1899</v>
      </c>
      <c r="P348">
        <v>0.75</v>
      </c>
      <c r="Q348" t="s">
        <v>1165</v>
      </c>
      <c r="R348" t="s">
        <v>1166</v>
      </c>
      <c r="S348" t="s">
        <v>1527</v>
      </c>
    </row>
    <row r="349" spans="1:19">
      <c r="A349" t="s">
        <v>171</v>
      </c>
      <c r="B349" t="s">
        <v>1160</v>
      </c>
      <c r="C349" t="s">
        <v>1540</v>
      </c>
      <c r="D349" t="s">
        <v>1162</v>
      </c>
      <c r="E349" t="s">
        <v>1044</v>
      </c>
      <c r="F349" t="s">
        <v>1945</v>
      </c>
      <c r="G349">
        <v>1</v>
      </c>
      <c r="H349" t="str">
        <f t="shared" si="2"/>
        <v>10242025-013-1</v>
      </c>
      <c r="I349" s="138">
        <v>45954</v>
      </c>
      <c r="J349" s="67">
        <v>402133</v>
      </c>
      <c r="K349" t="s">
        <v>1165</v>
      </c>
      <c r="L349" t="s">
        <v>1631</v>
      </c>
      <c r="M349" t="s">
        <v>1946</v>
      </c>
      <c r="N349" t="s">
        <v>1165</v>
      </c>
      <c r="O349" t="s">
        <v>1899</v>
      </c>
      <c r="P349">
        <v>0.5</v>
      </c>
      <c r="Q349" t="s">
        <v>1165</v>
      </c>
      <c r="R349" t="s">
        <v>1166</v>
      </c>
      <c r="S349" t="s">
        <v>1548</v>
      </c>
    </row>
    <row r="350" spans="1:19">
      <c r="A350" t="s">
        <v>171</v>
      </c>
      <c r="B350" t="s">
        <v>1160</v>
      </c>
      <c r="C350" t="s">
        <v>1540</v>
      </c>
      <c r="D350" t="s">
        <v>1162</v>
      </c>
      <c r="E350" t="s">
        <v>1055</v>
      </c>
      <c r="F350" t="s">
        <v>1947</v>
      </c>
      <c r="G350">
        <v>1</v>
      </c>
      <c r="H350" t="str">
        <f t="shared" si="2"/>
        <v>10242025-098-1</v>
      </c>
      <c r="I350" s="138">
        <v>45954</v>
      </c>
      <c r="J350" s="67">
        <v>402133</v>
      </c>
      <c r="K350" t="s">
        <v>1165</v>
      </c>
      <c r="L350" t="s">
        <v>1633</v>
      </c>
      <c r="M350" t="s">
        <v>1634</v>
      </c>
      <c r="N350" t="s">
        <v>1165</v>
      </c>
      <c r="O350" t="s">
        <v>1899</v>
      </c>
      <c r="P350">
        <v>0.75</v>
      </c>
      <c r="Q350" t="s">
        <v>1165</v>
      </c>
      <c r="R350" t="s">
        <v>1166</v>
      </c>
      <c r="S350" t="s">
        <v>1527</v>
      </c>
    </row>
    <row r="351" spans="1:19">
      <c r="A351" t="s">
        <v>171</v>
      </c>
      <c r="B351" t="s">
        <v>1160</v>
      </c>
      <c r="C351" t="s">
        <v>1540</v>
      </c>
      <c r="D351" t="s">
        <v>1162</v>
      </c>
      <c r="E351" t="s">
        <v>1066</v>
      </c>
      <c r="F351" t="s">
        <v>1948</v>
      </c>
      <c r="G351">
        <v>1</v>
      </c>
      <c r="H351" t="str">
        <f t="shared" si="2"/>
        <v>10242025-011-1</v>
      </c>
      <c r="I351" s="138">
        <v>45954</v>
      </c>
      <c r="J351" s="67">
        <v>402133</v>
      </c>
      <c r="K351" t="s">
        <v>1165</v>
      </c>
      <c r="L351" t="s">
        <v>1636</v>
      </c>
      <c r="M351" t="s">
        <v>1949</v>
      </c>
      <c r="N351" t="s">
        <v>1165</v>
      </c>
      <c r="O351" t="s">
        <v>1899</v>
      </c>
      <c r="P351">
        <v>0.5</v>
      </c>
      <c r="Q351" t="s">
        <v>1165</v>
      </c>
      <c r="R351" t="s">
        <v>1166</v>
      </c>
      <c r="S351" t="s">
        <v>1548</v>
      </c>
    </row>
    <row r="352" spans="1:19">
      <c r="A352" t="s">
        <v>171</v>
      </c>
      <c r="B352" t="s">
        <v>1160</v>
      </c>
      <c r="C352" t="s">
        <v>1540</v>
      </c>
      <c r="D352" t="s">
        <v>1162</v>
      </c>
      <c r="E352" t="s">
        <v>1077</v>
      </c>
      <c r="F352" t="s">
        <v>1950</v>
      </c>
      <c r="G352">
        <v>1</v>
      </c>
      <c r="H352" t="str">
        <f t="shared" si="2"/>
        <v>10242025-108-1</v>
      </c>
      <c r="I352" s="138">
        <v>45954</v>
      </c>
      <c r="J352" s="67">
        <v>402133</v>
      </c>
      <c r="K352" t="s">
        <v>1165</v>
      </c>
      <c r="L352" t="s">
        <v>1638</v>
      </c>
      <c r="M352" t="s">
        <v>1639</v>
      </c>
      <c r="N352" t="s">
        <v>1165</v>
      </c>
      <c r="O352" t="s">
        <v>1899</v>
      </c>
      <c r="P352">
        <v>0.75</v>
      </c>
      <c r="Q352" t="s">
        <v>1165</v>
      </c>
      <c r="R352" t="s">
        <v>1166</v>
      </c>
      <c r="S352" t="s">
        <v>1527</v>
      </c>
    </row>
    <row r="353" spans="1:19">
      <c r="A353" t="s">
        <v>171</v>
      </c>
      <c r="B353" t="s">
        <v>1160</v>
      </c>
      <c r="C353" t="s">
        <v>1540</v>
      </c>
      <c r="D353" t="s">
        <v>1162</v>
      </c>
      <c r="E353" t="s">
        <v>1088</v>
      </c>
      <c r="F353" t="s">
        <v>1951</v>
      </c>
      <c r="G353">
        <v>1</v>
      </c>
      <c r="H353" t="str">
        <f t="shared" si="2"/>
        <v>10242025-022-1</v>
      </c>
      <c r="I353" s="138">
        <v>45954</v>
      </c>
      <c r="J353" s="67">
        <v>402133</v>
      </c>
      <c r="K353" t="s">
        <v>1165</v>
      </c>
      <c r="L353" t="s">
        <v>1641</v>
      </c>
      <c r="M353" t="s">
        <v>1952</v>
      </c>
      <c r="N353" t="s">
        <v>1165</v>
      </c>
      <c r="O353" t="s">
        <v>1899</v>
      </c>
      <c r="P353">
        <v>0.5</v>
      </c>
      <c r="Q353" t="s">
        <v>1165</v>
      </c>
      <c r="R353" t="s">
        <v>1166</v>
      </c>
      <c r="S353" t="s">
        <v>1548</v>
      </c>
    </row>
    <row r="354" spans="1:19">
      <c r="A354" t="s">
        <v>171</v>
      </c>
      <c r="B354" t="s">
        <v>1160</v>
      </c>
      <c r="C354" t="s">
        <v>1540</v>
      </c>
      <c r="D354" t="s">
        <v>1162</v>
      </c>
      <c r="E354" t="s">
        <v>1099</v>
      </c>
      <c r="F354" t="s">
        <v>1953</v>
      </c>
      <c r="G354">
        <v>1</v>
      </c>
      <c r="H354" t="str">
        <f t="shared" si="2"/>
        <v>10242025-102-1</v>
      </c>
      <c r="I354" s="138">
        <v>45954</v>
      </c>
      <c r="J354" s="67">
        <v>402133</v>
      </c>
      <c r="K354" t="s">
        <v>1165</v>
      </c>
      <c r="L354" t="s">
        <v>1643</v>
      </c>
      <c r="M354" t="s">
        <v>1644</v>
      </c>
      <c r="N354" t="s">
        <v>1165</v>
      </c>
      <c r="O354" t="s">
        <v>1899</v>
      </c>
      <c r="P354">
        <v>0.75</v>
      </c>
      <c r="Q354" t="s">
        <v>1165</v>
      </c>
      <c r="R354" t="s">
        <v>1166</v>
      </c>
      <c r="S354" t="s">
        <v>1527</v>
      </c>
    </row>
    <row r="355" spans="1:19">
      <c r="A355" t="s">
        <v>171</v>
      </c>
      <c r="B355" t="s">
        <v>1160</v>
      </c>
      <c r="C355" t="s">
        <v>1540</v>
      </c>
      <c r="D355" t="s">
        <v>1162</v>
      </c>
      <c r="E355" t="s">
        <v>1110</v>
      </c>
      <c r="F355" t="s">
        <v>1954</v>
      </c>
      <c r="G355">
        <v>1</v>
      </c>
      <c r="H355" t="str">
        <f t="shared" si="2"/>
        <v>10242025-015-1</v>
      </c>
      <c r="I355" s="138">
        <v>45954</v>
      </c>
      <c r="J355" s="67">
        <v>402133</v>
      </c>
      <c r="K355" t="s">
        <v>1165</v>
      </c>
      <c r="L355" t="s">
        <v>1646</v>
      </c>
      <c r="M355" t="s">
        <v>1955</v>
      </c>
      <c r="N355" t="s">
        <v>1165</v>
      </c>
      <c r="O355" t="s">
        <v>1899</v>
      </c>
      <c r="P355">
        <v>0.5</v>
      </c>
      <c r="Q355" t="s">
        <v>1165</v>
      </c>
      <c r="R355" t="s">
        <v>1166</v>
      </c>
      <c r="S355" t="s">
        <v>1548</v>
      </c>
    </row>
    <row r="356" spans="1:19">
      <c r="A356" t="s">
        <v>171</v>
      </c>
      <c r="B356" t="s">
        <v>1160</v>
      </c>
      <c r="C356" t="s">
        <v>1540</v>
      </c>
      <c r="D356" t="s">
        <v>1162</v>
      </c>
      <c r="E356" t="s">
        <v>1121</v>
      </c>
      <c r="F356" t="s">
        <v>1956</v>
      </c>
      <c r="G356">
        <v>1</v>
      </c>
      <c r="H356" t="str">
        <f t="shared" si="2"/>
        <v>10242025-107-1</v>
      </c>
      <c r="I356" s="138">
        <v>45954</v>
      </c>
      <c r="J356" s="67">
        <v>402133</v>
      </c>
      <c r="K356" t="s">
        <v>1165</v>
      </c>
      <c r="L356" t="s">
        <v>1648</v>
      </c>
      <c r="M356" t="s">
        <v>1649</v>
      </c>
      <c r="N356" t="s">
        <v>1165</v>
      </c>
      <c r="O356" t="s">
        <v>1899</v>
      </c>
      <c r="P356">
        <v>0.75</v>
      </c>
      <c r="Q356" t="s">
        <v>1165</v>
      </c>
      <c r="R356" t="s">
        <v>1166</v>
      </c>
      <c r="S356" t="s">
        <v>1527</v>
      </c>
    </row>
    <row r="357" spans="1:19">
      <c r="A357" t="s">
        <v>171</v>
      </c>
      <c r="B357" t="s">
        <v>1160</v>
      </c>
      <c r="C357" t="s">
        <v>1540</v>
      </c>
      <c r="D357" t="s">
        <v>1162</v>
      </c>
      <c r="E357" t="s">
        <v>1132</v>
      </c>
      <c r="F357" t="s">
        <v>1957</v>
      </c>
      <c r="G357">
        <v>1</v>
      </c>
      <c r="H357" t="str">
        <f t="shared" si="2"/>
        <v>10242025-021-1</v>
      </c>
      <c r="I357" s="138">
        <v>45954</v>
      </c>
      <c r="J357" s="67">
        <v>402133</v>
      </c>
      <c r="K357" t="s">
        <v>1165</v>
      </c>
      <c r="L357" t="s">
        <v>1651</v>
      </c>
      <c r="M357" t="s">
        <v>1958</v>
      </c>
      <c r="N357" t="s">
        <v>1165</v>
      </c>
      <c r="O357" t="s">
        <v>1899</v>
      </c>
      <c r="P357">
        <v>0.5</v>
      </c>
      <c r="Q357" t="s">
        <v>1165</v>
      </c>
      <c r="R357" t="s">
        <v>1166</v>
      </c>
      <c r="S357" t="s">
        <v>1548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5"/>
  <cols>
    <col min="4" max="4" width="13.5703125" customWidth="1"/>
    <col min="5" max="5" width="46.85546875" customWidth="1"/>
  </cols>
  <sheetData>
    <row r="1" spans="1:5">
      <c r="A1" s="181" t="s">
        <v>1959</v>
      </c>
      <c r="B1" s="181"/>
      <c r="C1" s="181"/>
    </row>
    <row r="2" spans="1:5">
      <c r="A2" t="s">
        <v>161</v>
      </c>
      <c r="B2" t="s">
        <v>119</v>
      </c>
      <c r="C2" t="s">
        <v>171</v>
      </c>
      <c r="D2" t="s">
        <v>1960</v>
      </c>
      <c r="E2" t="s">
        <v>1961</v>
      </c>
    </row>
    <row r="3" spans="1:5">
      <c r="B3" t="s">
        <v>1962</v>
      </c>
      <c r="D3" s="67">
        <v>45848</v>
      </c>
      <c r="E3" t="s">
        <v>1963</v>
      </c>
    </row>
    <row r="4" spans="1:5">
      <c r="B4" t="s">
        <v>1964</v>
      </c>
      <c r="D4" s="67">
        <v>45881</v>
      </c>
      <c r="E4" t="s">
        <v>1965</v>
      </c>
    </row>
    <row r="5" spans="1:5">
      <c r="C5" t="s">
        <v>1966</v>
      </c>
      <c r="D5" s="67">
        <v>45954</v>
      </c>
      <c r="E5" t="s">
        <v>1967</v>
      </c>
    </row>
    <row r="6" spans="1:5">
      <c r="D6" s="67"/>
    </row>
    <row r="7" spans="1:5">
      <c r="D7" s="67"/>
    </row>
    <row r="8" spans="1:5">
      <c r="D8" s="67"/>
    </row>
    <row r="9" spans="1:5">
      <c r="D9" s="67"/>
    </row>
    <row r="10" spans="1:5">
      <c r="D10" s="67"/>
    </row>
    <row r="11" spans="1:5">
      <c r="D11" s="67"/>
    </row>
    <row r="12" spans="1:5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ff7fee24ff19a339f01eb1d037b64c33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9306c5f40dd88f9b17755ce60f89470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550AA6-BE71-4287-BAFE-72A2B6BE355D}"/>
</file>

<file path=customXml/itemProps2.xml><?xml version="1.0" encoding="utf-8"?>
<ds:datastoreItem xmlns:ds="http://schemas.openxmlformats.org/officeDocument/2006/customXml" ds:itemID="{2BDEF686-C1F9-44D9-827A-8C6E71BEDBA0}"/>
</file>

<file path=customXml/itemProps3.xml><?xml version="1.0" encoding="utf-8"?>
<ds:datastoreItem xmlns:ds="http://schemas.openxmlformats.org/officeDocument/2006/customXml" ds:itemID="{C7D6DF73-8689-4DA9-9541-A99BDBD4E9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/>
  <cp:revision/>
  <dcterms:created xsi:type="dcterms:W3CDTF">2025-06-24T21:56:25Z</dcterms:created>
  <dcterms:modified xsi:type="dcterms:W3CDTF">2026-01-23T21:56:03Z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